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20" windowWidth="12120" windowHeight="8820" tabRatio="935"/>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T5_PLAN_vs_PRFM" sheetId="4" r:id="rId13"/>
    <sheet name="T5A_PLAN_vs_PRFM " sheetId="111" r:id="rId14"/>
    <sheet name="T5B_PLAN_vs_PRFM  (2)" sheetId="127" r:id="rId15"/>
    <sheet name="T5C_Drought_PLAN_vs_PRFM " sheetId="113" r:id="rId16"/>
    <sheet name="T5D_Drought_PLAN_vs_PRFM  " sheetId="112" r:id="rId17"/>
    <sheet name="T6_FG_py_Utlsn" sheetId="5" r:id="rId18"/>
    <sheet name="T6A_FG_Upy_Utlsn " sheetId="74" r:id="rId19"/>
    <sheet name="T6B_Pay_FG_FCI_Pry" sheetId="86" r:id="rId20"/>
    <sheet name="T6C_Coarse_Grain" sheetId="128" r:id="rId21"/>
    <sheet name="T7_CC_PY_Utlsn" sheetId="7" r:id="rId22"/>
    <sheet name="T7ACC_UPY_Utlsn " sheetId="75" r:id="rId23"/>
    <sheet name="AT-8_Hon_CCH_Pry" sheetId="88" r:id="rId24"/>
    <sheet name="AT-8A_Hon_CCH_UPry" sheetId="114" r:id="rId25"/>
    <sheet name="AT9_TA" sheetId="13" r:id="rId26"/>
    <sheet name="AT10_MME" sheetId="14" r:id="rId27"/>
    <sheet name="AT10A_" sheetId="138" r:id="rId28"/>
    <sheet name="AT-10 B" sheetId="121" r:id="rId29"/>
    <sheet name="AT-10 C" sheetId="123" r:id="rId30"/>
    <sheet name="AT-10D" sheetId="102" r:id="rId31"/>
    <sheet name="AT11_KS Year wise" sheetId="115" r:id="rId32"/>
    <sheet name="AT11A_KS-District wise" sheetId="16" r:id="rId33"/>
    <sheet name="AT12_KD-New" sheetId="26" r:id="rId34"/>
    <sheet name="AT12A_KD-Replacement" sheetId="117" r:id="rId35"/>
    <sheet name="Mode of cooking" sheetId="103" r:id="rId36"/>
    <sheet name="AT-14" sheetId="124" r:id="rId37"/>
    <sheet name="AT-14 A" sheetId="135" r:id="rId38"/>
    <sheet name="AT-15" sheetId="132" r:id="rId39"/>
    <sheet name="AT-16" sheetId="133" r:id="rId40"/>
    <sheet name="AT_17_Coverage-RBSK " sheetId="93" r:id="rId41"/>
    <sheet name="AT18_Details_Community " sheetId="66" r:id="rId42"/>
    <sheet name="AT_19_Impl_Agency" sheetId="84" r:id="rId43"/>
    <sheet name="AT_20_CentralCookingagency " sheetId="119" r:id="rId44"/>
    <sheet name="AT-21" sheetId="105" r:id="rId45"/>
    <sheet name="AT-22" sheetId="108" r:id="rId46"/>
    <sheet name="AT-23 MIS" sheetId="101" r:id="rId47"/>
    <sheet name="AT-23A _AMS" sheetId="139" r:id="rId48"/>
    <sheet name="AT-24" sheetId="104" r:id="rId49"/>
    <sheet name="AT-25" sheetId="109" r:id="rId50"/>
    <sheet name="Sheet1 (2)" sheetId="137" r:id="rId51"/>
    <sheet name="AT26_NoWD" sheetId="27" r:id="rId52"/>
    <sheet name="AT26A_NoWD" sheetId="28" r:id="rId53"/>
    <sheet name="AT27_Req_FG_CA_Pry" sheetId="29" r:id="rId54"/>
    <sheet name="AT27A_Req_FG_CA_UPry " sheetId="129" r:id="rId55"/>
    <sheet name="AT27B_Req_FG_CA_NCLP" sheetId="87" r:id="rId56"/>
    <sheet name="AT27C_Req_FG_CA_Drought-Pry" sheetId="130" r:id="rId57"/>
    <sheet name="AT27D_Req_FG_CA_Drought-UPry" sheetId="131" r:id="rId58"/>
    <sheet name="AT_28_RqmtKitchen" sheetId="62" r:id="rId59"/>
    <sheet name="AT-28A_RqmtPlinthArea" sheetId="78" r:id="rId60"/>
    <sheet name="AT-28B PlinthArea" sheetId="141" r:id="rId61"/>
    <sheet name="AT-28C plinthArea" sheetId="142" r:id="rId62"/>
    <sheet name="AT29_K_D" sheetId="72" r:id="rId63"/>
    <sheet name="AT-30_Coook-cum-Helper" sheetId="65" r:id="rId64"/>
    <sheet name="AT_31_Budget_provision " sheetId="98" r:id="rId65"/>
    <sheet name="MME" sheetId="143" r:id="rId66"/>
  </sheets>
  <definedNames>
    <definedName name="_xlnm.Print_Area" localSheetId="40">'AT_17_Coverage-RBSK '!$A$1:$L$38</definedName>
    <definedName name="_xlnm.Print_Area" localSheetId="42">AT_19_Impl_Agency!$A$1:$J$41</definedName>
    <definedName name="_xlnm.Print_Area" localSheetId="43">'AT_20_CentralCookingagency '!$A$1:$M$38</definedName>
    <definedName name="_xlnm.Print_Area" localSheetId="58">AT_28_RqmtKitchen!$A$1:$S$33</definedName>
    <definedName name="_xlnm.Print_Area" localSheetId="5">AT_2A_fundflow!$A$1:$V$29</definedName>
    <definedName name="_xlnm.Print_Area" localSheetId="64">'AT_31_Budget_provision '!$A$1:$W$35</definedName>
    <definedName name="_xlnm.Print_Area" localSheetId="28">'AT-10 B'!$A$1:$J$23</definedName>
    <definedName name="_xlnm.Print_Area" localSheetId="29">'AT-10 C'!$A$1:$J$23</definedName>
    <definedName name="_xlnm.Print_Area" localSheetId="26">AT10_MME!$A$1:$H$32</definedName>
    <definedName name="_xlnm.Print_Area" localSheetId="27">AT10A_!$A$1:$E$34</definedName>
    <definedName name="_xlnm.Print_Area" localSheetId="30">'AT-10D'!$A$1:$H$31</definedName>
    <definedName name="_xlnm.Print_Area" localSheetId="31">'AT11_KS Year wise'!$A$1:$K$31</definedName>
    <definedName name="_xlnm.Print_Area" localSheetId="32">'AT11A_KS-District wise'!$A$1:$K$37</definedName>
    <definedName name="_xlnm.Print_Area" localSheetId="33">'AT12_KD-New'!$A$1:$K$36</definedName>
    <definedName name="_xlnm.Print_Area" localSheetId="34">'AT12A_KD-Replacement'!$A$1:$K$36</definedName>
    <definedName name="_xlnm.Print_Area" localSheetId="36">'AT-14'!$A$1:$N$31</definedName>
    <definedName name="_xlnm.Print_Area" localSheetId="37">'AT-14 A'!$A$1:$H$31</definedName>
    <definedName name="_xlnm.Print_Area" localSheetId="38">'AT-15'!$A$1:$L$24</definedName>
    <definedName name="_xlnm.Print_Area" localSheetId="39">'AT-16'!$A$1:$I$32</definedName>
    <definedName name="_xlnm.Print_Area" localSheetId="41">'AT18_Details_Community '!$A$1:$F$34</definedName>
    <definedName name="_xlnm.Print_Area" localSheetId="3">'AT-1-Gen_Info '!$A$1:$T$62</definedName>
    <definedName name="_xlnm.Print_Area" localSheetId="48">'AT-24'!$A$1:$M$33</definedName>
    <definedName name="_xlnm.Print_Area" localSheetId="51">AT26_NoWD!$A$1:$L$31</definedName>
    <definedName name="_xlnm.Print_Area" localSheetId="52">AT26A_NoWD!$A$1:$K$32</definedName>
    <definedName name="_xlnm.Print_Area" localSheetId="53">AT27_Req_FG_CA_Pry!$A$1:$T$42</definedName>
    <definedName name="_xlnm.Print_Area" localSheetId="54">'AT27A_Req_FG_CA_UPry '!$A$1:$T$36</definedName>
    <definedName name="_xlnm.Print_Area" localSheetId="55">AT27B_Req_FG_CA_NCLP!$A$1:$R$39</definedName>
    <definedName name="_xlnm.Print_Area" localSheetId="56">'AT27C_Req_FG_CA_Drought-Pry'!$A$1:$R$39</definedName>
    <definedName name="_xlnm.Print_Area" localSheetId="57">'AT27D_Req_FG_CA_Drought-UPry'!$A$1:$R$39</definedName>
    <definedName name="_xlnm.Print_Area" localSheetId="59">'AT-28A_RqmtPlinthArea'!$A$1:$S$32</definedName>
    <definedName name="_xlnm.Print_Area" localSheetId="62">AT29_K_D!$A$1:$AF$32</definedName>
    <definedName name="_xlnm.Print_Area" localSheetId="4">'AT-2-S1 BUDGET'!$A$1:$V$31</definedName>
    <definedName name="_xlnm.Print_Area" localSheetId="63">'AT-30_Coook-cum-Helper'!$A$1:$L$33</definedName>
    <definedName name="_xlnm.Print_Area" localSheetId="7">'AT3A_cvrg(Insti)_PY'!$A$1:$N$39</definedName>
    <definedName name="_xlnm.Print_Area" localSheetId="8">'AT3B_cvrg(Insti)_UPY '!$A$1:$N$39</definedName>
    <definedName name="_xlnm.Print_Area" localSheetId="9">'AT3C_cvrg(Insti)_UPY '!$A$1:$N$39</definedName>
    <definedName name="_xlnm.Print_Area" localSheetId="23">'AT-8_Hon_CCH_Pry'!$A$1:$V$38</definedName>
    <definedName name="_xlnm.Print_Area" localSheetId="24">'AT-8A_Hon_CCH_UPry'!$A$1:$V$37</definedName>
    <definedName name="_xlnm.Print_Area" localSheetId="25">AT9_TA!$A$1:$H$33</definedName>
    <definedName name="_xlnm.Print_Area" localSheetId="1">Contents!$A$1:$C$61</definedName>
    <definedName name="_xlnm.Print_Area" localSheetId="10">'enrolment vs availed_PY'!$A$1:$Q$37</definedName>
    <definedName name="_xlnm.Print_Area" localSheetId="11">'enrolment vs availed_UPY'!$A$1:$Q$38</definedName>
    <definedName name="_xlnm.Print_Area" localSheetId="35">'Mode of cooking'!$A$1:$G$32</definedName>
    <definedName name="_xlnm.Print_Area" localSheetId="2">Sheet1!$A$1:$J$24</definedName>
    <definedName name="_xlnm.Print_Area" localSheetId="50">'Sheet1 (2)'!$A$1:$J$24</definedName>
    <definedName name="_xlnm.Print_Area" localSheetId="12">T5_PLAN_vs_PRFM!$A$1:$J$35</definedName>
    <definedName name="_xlnm.Print_Area" localSheetId="13">'T5A_PLAN_vs_PRFM '!$A$1:$J$35</definedName>
    <definedName name="_xlnm.Print_Area" localSheetId="14">'T5B_PLAN_vs_PRFM  (2)'!$A$1:$J$35</definedName>
    <definedName name="_xlnm.Print_Area" localSheetId="15">'T5C_Drought_PLAN_vs_PRFM '!$A$1:$J$35</definedName>
    <definedName name="_xlnm.Print_Area" localSheetId="16">'T5D_Drought_PLAN_vs_PRFM  '!$A$1:$J$35</definedName>
    <definedName name="_xlnm.Print_Area" localSheetId="17">T6_FG_py_Utlsn!$A$1:$L$36</definedName>
    <definedName name="_xlnm.Print_Area" localSheetId="18">'T6A_FG_Upy_Utlsn '!$A$1:$L$37</definedName>
    <definedName name="_xlnm.Print_Area" localSheetId="19">T6B_Pay_FG_FCI_Pry!$A$1:$M$34</definedName>
    <definedName name="_xlnm.Print_Area" localSheetId="20">T6C_Coarse_Grain!$A$1:$L$34</definedName>
    <definedName name="_xlnm.Print_Area" localSheetId="21">T7_CC_PY_Utlsn!$A$1:$Q$38</definedName>
    <definedName name="_xlnm.Print_Area" localSheetId="22">'T7ACC_UPY_Utlsn '!$A$1:$Q$37</definedName>
  </definedNames>
  <calcPr calcId="145621"/>
</workbook>
</file>

<file path=xl/calcChain.xml><?xml version="1.0" encoding="utf-8"?>
<calcChain xmlns="http://schemas.openxmlformats.org/spreadsheetml/2006/main">
  <c r="J28" i="16" l="1"/>
  <c r="I28" i="16"/>
  <c r="J12" i="16"/>
  <c r="I12" i="16"/>
  <c r="J23" i="115"/>
  <c r="V15" i="98"/>
  <c r="U15" i="98"/>
  <c r="S24" i="129"/>
  <c r="S11" i="129"/>
  <c r="S24" i="29"/>
  <c r="S11" i="29"/>
  <c r="M24" i="129"/>
  <c r="M11" i="129"/>
  <c r="I24" i="129" l="1"/>
  <c r="I11" i="129"/>
  <c r="M24" i="29"/>
  <c r="M11" i="29"/>
  <c r="I24" i="29" l="1"/>
  <c r="I11" i="29"/>
  <c r="T16" i="96" l="1"/>
  <c r="S16" i="96"/>
  <c r="F16" i="96"/>
  <c r="G8" i="143"/>
  <c r="L23" i="143"/>
  <c r="K11" i="143"/>
  <c r="O8" i="143"/>
  <c r="M7" i="143"/>
  <c r="N7" i="143" s="1"/>
  <c r="N12" i="143" s="1"/>
  <c r="M6" i="143"/>
  <c r="N6" i="143" s="1"/>
  <c r="K6" i="143"/>
  <c r="L6" i="143" s="1"/>
  <c r="K5" i="143"/>
  <c r="D24" i="129" l="1"/>
  <c r="D24" i="29"/>
  <c r="F23" i="28"/>
  <c r="E23" i="28"/>
  <c r="D23" i="28"/>
  <c r="G22" i="28"/>
  <c r="H22" i="28" s="1"/>
  <c r="J22" i="28" s="1"/>
  <c r="G21" i="28"/>
  <c r="H21" i="28" s="1"/>
  <c r="J21" i="28" s="1"/>
  <c r="G20" i="28"/>
  <c r="H20" i="28" s="1"/>
  <c r="J20" i="28" s="1"/>
  <c r="G19" i="28"/>
  <c r="H19" i="28" s="1"/>
  <c r="J19" i="28" s="1"/>
  <c r="G18" i="28"/>
  <c r="H18" i="28" s="1"/>
  <c r="J18" i="28" s="1"/>
  <c r="G17" i="28"/>
  <c r="H17" i="28" s="1"/>
  <c r="J17" i="28" s="1"/>
  <c r="G16" i="28"/>
  <c r="H16" i="28" s="1"/>
  <c r="J16" i="28" s="1"/>
  <c r="G15" i="28"/>
  <c r="H15" i="28" s="1"/>
  <c r="J15" i="28" s="1"/>
  <c r="G14" i="28"/>
  <c r="H14" i="28" s="1"/>
  <c r="J14" i="28" s="1"/>
  <c r="G13" i="28"/>
  <c r="H13" i="28" s="1"/>
  <c r="J13" i="28" s="1"/>
  <c r="G12" i="28"/>
  <c r="H12" i="28" s="1"/>
  <c r="J12" i="28" s="1"/>
  <c r="G11" i="28"/>
  <c r="G23" i="28" l="1"/>
  <c r="H23" i="28"/>
  <c r="J23" i="28" s="1"/>
  <c r="H11" i="28"/>
  <c r="J11" i="28" s="1"/>
  <c r="G16" i="27" l="1"/>
  <c r="G11" i="27"/>
  <c r="E23" i="27"/>
  <c r="D23" i="27"/>
  <c r="I22" i="115"/>
  <c r="O32" i="56"/>
  <c r="G32" i="56"/>
  <c r="O27" i="142"/>
  <c r="P27" i="142"/>
  <c r="Q27" i="142"/>
  <c r="R27" i="142"/>
  <c r="J11" i="142"/>
  <c r="S11" i="142" s="1"/>
  <c r="F11" i="142"/>
  <c r="R11" i="141"/>
  <c r="N11" i="141"/>
  <c r="F11" i="141"/>
  <c r="R11" i="78"/>
  <c r="N11" i="78"/>
  <c r="J11" i="78"/>
  <c r="F11" i="78"/>
  <c r="S11" i="78" s="1"/>
  <c r="S11" i="141" l="1"/>
  <c r="S27" i="141" s="1"/>
  <c r="S27" i="142"/>
  <c r="N27" i="142"/>
  <c r="M27" i="142"/>
  <c r="L27" i="142"/>
  <c r="K27" i="142"/>
  <c r="J27" i="142"/>
  <c r="I27" i="142"/>
  <c r="H27" i="142"/>
  <c r="G27" i="142"/>
  <c r="F27" i="142"/>
  <c r="E27" i="142"/>
  <c r="D27" i="142"/>
  <c r="C27" i="142"/>
  <c r="R27" i="141"/>
  <c r="Q27" i="141"/>
  <c r="P27" i="141"/>
  <c r="O27" i="141"/>
  <c r="N27" i="141"/>
  <c r="M27" i="141"/>
  <c r="L27" i="141"/>
  <c r="K27" i="141"/>
  <c r="J27" i="141"/>
  <c r="I27" i="141"/>
  <c r="H27" i="141"/>
  <c r="G27" i="141"/>
  <c r="F27" i="141"/>
  <c r="E27" i="141"/>
  <c r="D27" i="141"/>
  <c r="C27" i="141"/>
  <c r="G27" i="102"/>
  <c r="G20" i="102"/>
  <c r="Q20" i="96"/>
  <c r="P20" i="96"/>
  <c r="O20" i="96"/>
  <c r="N20" i="96"/>
  <c r="R20" i="96" s="1"/>
  <c r="J20" i="96"/>
  <c r="Q17" i="96"/>
  <c r="P17" i="96"/>
  <c r="O17" i="96"/>
  <c r="N17" i="96"/>
  <c r="J17" i="96"/>
  <c r="F20" i="96"/>
  <c r="F17" i="96"/>
  <c r="R17" i="96" l="1"/>
  <c r="G13" i="114"/>
  <c r="G29" i="114"/>
  <c r="G30" i="88"/>
  <c r="E29" i="75"/>
  <c r="E30" i="7"/>
  <c r="C23" i="115" l="1"/>
  <c r="G11" i="60"/>
  <c r="I23" i="115" l="1"/>
  <c r="K27" i="65"/>
  <c r="K11" i="65" l="1"/>
  <c r="C27" i="72"/>
  <c r="D27" i="72"/>
  <c r="E27" i="72"/>
  <c r="F27" i="72"/>
  <c r="G27" i="72"/>
  <c r="I27" i="72"/>
  <c r="J27" i="72"/>
  <c r="K27" i="72"/>
  <c r="L27" i="72"/>
  <c r="M27" i="72"/>
  <c r="O27" i="72"/>
  <c r="P27" i="72"/>
  <c r="Q27" i="72"/>
  <c r="R27" i="72"/>
  <c r="S27" i="72"/>
  <c r="U27" i="72"/>
  <c r="V27" i="72"/>
  <c r="W27" i="72"/>
  <c r="X27" i="72"/>
  <c r="Y27" i="72"/>
  <c r="AA27" i="72"/>
  <c r="AB27" i="72"/>
  <c r="AC27" i="72"/>
  <c r="AD27" i="72"/>
  <c r="AF27" i="72" s="1"/>
  <c r="AE27" i="72"/>
  <c r="AF11" i="72"/>
  <c r="Z11" i="72"/>
  <c r="Z27" i="72" s="1"/>
  <c r="T11" i="72"/>
  <c r="T27" i="72" s="1"/>
  <c r="N11" i="72"/>
  <c r="N27" i="72" s="1"/>
  <c r="H11" i="72"/>
  <c r="H27" i="72" s="1"/>
  <c r="C27" i="78"/>
  <c r="D27" i="78"/>
  <c r="E27" i="78"/>
  <c r="F27" i="78"/>
  <c r="G27" i="78"/>
  <c r="H27" i="78"/>
  <c r="I27" i="78"/>
  <c r="J27" i="78"/>
  <c r="K27" i="78"/>
  <c r="L27" i="78"/>
  <c r="M27" i="78"/>
  <c r="N27" i="78"/>
  <c r="O27" i="78"/>
  <c r="P27" i="78"/>
  <c r="Q27" i="78"/>
  <c r="R27" i="78"/>
  <c r="S27" i="78"/>
  <c r="C27" i="62"/>
  <c r="D27" i="62"/>
  <c r="E27" i="62"/>
  <c r="G27" i="62"/>
  <c r="H27" i="62"/>
  <c r="I27" i="62"/>
  <c r="K27" i="62"/>
  <c r="L27" i="62"/>
  <c r="M27" i="62"/>
  <c r="N27" i="62"/>
  <c r="Q27" i="62"/>
  <c r="Q11" i="62"/>
  <c r="P11" i="62"/>
  <c r="P27" i="62" s="1"/>
  <c r="O11" i="62"/>
  <c r="O27" i="62" s="1"/>
  <c r="J11" i="62"/>
  <c r="F11" i="62"/>
  <c r="F27" i="62" s="1"/>
  <c r="R11" i="62" l="1"/>
  <c r="R27" i="62" s="1"/>
  <c r="J27" i="62"/>
  <c r="D11" i="129"/>
  <c r="D11" i="29"/>
  <c r="F23" i="27" l="1"/>
  <c r="G22" i="27"/>
  <c r="H22" i="27" s="1"/>
  <c r="J22" i="27" s="1"/>
  <c r="G21" i="27"/>
  <c r="H21" i="27" s="1"/>
  <c r="J21" i="27" s="1"/>
  <c r="G20" i="27"/>
  <c r="H20" i="27" s="1"/>
  <c r="J20" i="27" s="1"/>
  <c r="G19" i="27"/>
  <c r="H19" i="27" s="1"/>
  <c r="J19" i="27" s="1"/>
  <c r="G18" i="27"/>
  <c r="H18" i="27" s="1"/>
  <c r="J18" i="27" s="1"/>
  <c r="G17" i="27"/>
  <c r="H17" i="27" s="1"/>
  <c r="J17" i="27" s="1"/>
  <c r="H16" i="27"/>
  <c r="J16" i="27" s="1"/>
  <c r="G15" i="27"/>
  <c r="H15" i="27" s="1"/>
  <c r="J15" i="27" s="1"/>
  <c r="G14" i="27"/>
  <c r="H14" i="27" s="1"/>
  <c r="J14" i="27" s="1"/>
  <c r="G13" i="27"/>
  <c r="H13" i="27" s="1"/>
  <c r="J13" i="27" s="1"/>
  <c r="G12" i="27"/>
  <c r="H12" i="27" s="1"/>
  <c r="J12" i="27" s="1"/>
  <c r="G23" i="27" l="1"/>
  <c r="H23" i="27" s="1"/>
  <c r="J23" i="27" s="1"/>
  <c r="H11" i="27"/>
  <c r="J11" i="27" s="1"/>
  <c r="D25" i="98"/>
  <c r="E25" i="98"/>
  <c r="F25" i="98"/>
  <c r="G25" i="98"/>
  <c r="H25" i="98"/>
  <c r="L25" i="98"/>
  <c r="M25" i="98"/>
  <c r="N25" i="98"/>
  <c r="O25" i="98"/>
  <c r="P25" i="98"/>
  <c r="Q25" i="98"/>
  <c r="C25" i="98"/>
  <c r="W18" i="98"/>
  <c r="W19" i="98"/>
  <c r="V18" i="98"/>
  <c r="V19" i="98"/>
  <c r="U18" i="98"/>
  <c r="U19" i="98"/>
  <c r="S17" i="98"/>
  <c r="T17" i="98"/>
  <c r="R17" i="98"/>
  <c r="J17" i="98"/>
  <c r="K17" i="98"/>
  <c r="I17" i="98"/>
  <c r="T16" i="98"/>
  <c r="S16" i="98"/>
  <c r="R16" i="98"/>
  <c r="K16" i="98"/>
  <c r="J16" i="98"/>
  <c r="I16" i="98"/>
  <c r="W15" i="98"/>
  <c r="S25" i="98" l="1"/>
  <c r="V17" i="98"/>
  <c r="U17" i="98"/>
  <c r="W17" i="98"/>
  <c r="T25" i="98"/>
  <c r="J25" i="98"/>
  <c r="K25" i="98"/>
  <c r="I25" i="98"/>
  <c r="U16" i="98"/>
  <c r="U25" i="98" s="1"/>
  <c r="V16" i="98"/>
  <c r="V25" i="98" s="1"/>
  <c r="R25" i="98"/>
  <c r="W16" i="98"/>
  <c r="O21" i="96"/>
  <c r="P21" i="96"/>
  <c r="Q21" i="96"/>
  <c r="U17" i="96"/>
  <c r="U18" i="96"/>
  <c r="U19" i="96"/>
  <c r="T17" i="96"/>
  <c r="T18" i="96"/>
  <c r="T19" i="96"/>
  <c r="S18" i="96"/>
  <c r="S19" i="96"/>
  <c r="U16" i="96"/>
  <c r="R19" i="96"/>
  <c r="R18" i="96"/>
  <c r="R16" i="96"/>
  <c r="K21" i="96"/>
  <c r="L21" i="96"/>
  <c r="M21" i="96"/>
  <c r="G21" i="96"/>
  <c r="H21" i="96"/>
  <c r="I21" i="96"/>
  <c r="U20" i="96"/>
  <c r="S20" i="96"/>
  <c r="N21" i="96"/>
  <c r="J19" i="96"/>
  <c r="J18" i="96"/>
  <c r="J16" i="96"/>
  <c r="C25" i="96"/>
  <c r="D25" i="96"/>
  <c r="E25" i="96"/>
  <c r="F23" i="96"/>
  <c r="F25" i="96" s="1"/>
  <c r="C21" i="96"/>
  <c r="D21" i="96"/>
  <c r="D26" i="96" s="1"/>
  <c r="E21" i="96"/>
  <c r="F19" i="96"/>
  <c r="F18" i="96"/>
  <c r="L28" i="93"/>
  <c r="L12" i="93"/>
  <c r="F28" i="93"/>
  <c r="D28" i="93"/>
  <c r="F12" i="93"/>
  <c r="D12" i="93"/>
  <c r="V19" i="96" l="1"/>
  <c r="V18" i="96"/>
  <c r="W25" i="98"/>
  <c r="V16" i="96"/>
  <c r="E26" i="96"/>
  <c r="C26" i="96"/>
  <c r="F21" i="96"/>
  <c r="F26" i="96" s="1"/>
  <c r="U21" i="96"/>
  <c r="U26" i="96" s="1"/>
  <c r="S17" i="96"/>
  <c r="V17" i="96" s="1"/>
  <c r="R21" i="96"/>
  <c r="T21" i="96"/>
  <c r="T26" i="96" s="1"/>
  <c r="T20" i="96"/>
  <c r="V20" i="96" s="1"/>
  <c r="J21" i="96"/>
  <c r="S21" i="96"/>
  <c r="H25" i="13"/>
  <c r="R30" i="88"/>
  <c r="Q30" i="88"/>
  <c r="P30" i="88"/>
  <c r="M30" i="88"/>
  <c r="P29" i="75"/>
  <c r="O29" i="75"/>
  <c r="N29" i="75"/>
  <c r="K29" i="75"/>
  <c r="Q29" i="75" l="1"/>
  <c r="S30" i="88"/>
  <c r="S26" i="96"/>
  <c r="V21" i="96"/>
  <c r="V26" i="96" s="1"/>
  <c r="G25" i="14" l="1"/>
  <c r="H25" i="14" s="1"/>
  <c r="G18" i="14"/>
  <c r="H26" i="14" l="1"/>
  <c r="H12" i="13"/>
  <c r="R29" i="114"/>
  <c r="Q29" i="114"/>
  <c r="P29" i="114"/>
  <c r="M29" i="114"/>
  <c r="J29" i="114"/>
  <c r="R13" i="114"/>
  <c r="Q13" i="114"/>
  <c r="P13" i="114"/>
  <c r="M13" i="114"/>
  <c r="J13" i="114"/>
  <c r="R14" i="88"/>
  <c r="Q14" i="88"/>
  <c r="P14" i="88"/>
  <c r="M14" i="88"/>
  <c r="S14" i="88" s="1"/>
  <c r="G14" i="88"/>
  <c r="P13" i="75"/>
  <c r="O13" i="75"/>
  <c r="N13" i="75"/>
  <c r="K13" i="75"/>
  <c r="Q13" i="75" s="1"/>
  <c r="E13" i="75"/>
  <c r="S13" i="114" l="1"/>
  <c r="S29" i="114"/>
  <c r="P30" i="7"/>
  <c r="O30" i="7"/>
  <c r="N30" i="7"/>
  <c r="K30" i="7"/>
  <c r="H30" i="7"/>
  <c r="P14" i="7"/>
  <c r="O14" i="7"/>
  <c r="N14" i="7"/>
  <c r="K14" i="7"/>
  <c r="H14" i="7"/>
  <c r="Q14" i="7" l="1"/>
  <c r="Q30" i="7"/>
  <c r="E14" i="7"/>
  <c r="K24" i="86"/>
  <c r="J24" i="86"/>
  <c r="K13" i="86"/>
  <c r="J13" i="86"/>
  <c r="G28" i="74" l="1"/>
  <c r="G12" i="74"/>
  <c r="G28" i="5"/>
  <c r="G12" i="5"/>
  <c r="J28" i="111" l="1"/>
  <c r="F28" i="111"/>
  <c r="J12" i="111"/>
  <c r="F12" i="111"/>
  <c r="J28" i="4"/>
  <c r="F28" i="4"/>
  <c r="J12" i="4"/>
  <c r="F12" i="4"/>
  <c r="Q27" i="47"/>
  <c r="L27" i="47"/>
  <c r="G27" i="47"/>
  <c r="Q11" i="47"/>
  <c r="L11" i="47"/>
  <c r="G11" i="47"/>
  <c r="Q27" i="60"/>
  <c r="L27" i="60"/>
  <c r="G27" i="60"/>
  <c r="Q11" i="60"/>
  <c r="L11" i="60"/>
  <c r="L28" i="1" l="1"/>
  <c r="G28" i="1"/>
  <c r="L27" i="58"/>
  <c r="G27" i="58"/>
  <c r="L11" i="58"/>
  <c r="G11" i="58"/>
  <c r="L12" i="1"/>
  <c r="G12" i="1"/>
  <c r="M11" i="58" l="1"/>
  <c r="M12" i="1"/>
  <c r="M28" i="1"/>
  <c r="D47" i="56"/>
  <c r="D46" i="56"/>
  <c r="S32" i="56"/>
  <c r="Q32" i="56"/>
  <c r="K32" i="56"/>
  <c r="I32" i="56"/>
  <c r="C17" i="56" l="1"/>
  <c r="B13" i="56"/>
  <c r="D13" i="56"/>
  <c r="F13" i="56"/>
  <c r="H13" i="56"/>
  <c r="J13" i="56"/>
  <c r="L13" i="56"/>
  <c r="E20" i="143"/>
  <c r="E21" i="143" s="1"/>
</calcChain>
</file>

<file path=xl/sharedStrings.xml><?xml version="1.0" encoding="utf-8"?>
<sst xmlns="http://schemas.openxmlformats.org/spreadsheetml/2006/main" count="2543" uniqueCount="951">
  <si>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</si>
  <si>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</si>
  <si>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</si>
  <si>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</si>
  <si>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</si>
  <si>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</si>
  <si>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</si>
  <si>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</si>
  <si>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</si>
  <si>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</si>
  <si>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</si>
  <si>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</si>
  <si>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</si>
  <si>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</si>
  <si>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</si>
  <si>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</si>
  <si>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</si>
  <si>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</si>
  <si>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</si>
  <si>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</si>
  <si>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</si>
  <si>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</si>
  <si>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</si>
  <si>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</si>
  <si>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</si>
  <si>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</si>
  <si>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</si>
  <si>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</si>
  <si>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</si>
  <si>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r>
      <t xml:space="preserve">State/UT: </t>
    </r>
    <r>
      <rPr>
        <b/>
        <u/>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</si>
  <si>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</si>
  <si>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</si>
  <si>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</si>
  <si>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</si>
  <si>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</si>
  <si>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</si>
  <si>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</si>
  <si>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</si>
  <si>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</si>
  <si>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</si>
  <si>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</si>
  <si>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</si>
  <si>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</si>
  <si>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</si>
  <si>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</si>
  <si>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</si>
  <si>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</si>
  <si>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</si>
  <si>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</si>
  <si>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</si>
  <si>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</si>
  <si>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</si>
  <si>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</si>
  <si>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</si>
  <si>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</si>
  <si>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</si>
  <si>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</si>
  <si>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</si>
  <si>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</si>
  <si>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</si>
  <si>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</si>
  <si>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</si>
  <si>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</si>
  <si>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</si>
  <si>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</si>
  <si>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</si>
  <si>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</si>
  <si>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</si>
  <si>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</si>
  <si>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</si>
  <si>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</si>
  <si>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</si>
  <si>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</si>
  <si>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</si>
  <si>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</si>
  <si>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</si>
  <si>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</si>
  <si>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</si>
  <si>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</si>
  <si>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</si>
  <si>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</si>
  <si>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</si>
  <si>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</si>
  <si>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</si>
  <si>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</si>
  <si>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</si>
  <si>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</si>
  <si>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</si>
  <si>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</si>
  <si>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</si>
  <si>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</si>
  <si>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</si>
  <si>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</si>
  <si>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</si>
  <si>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</si>
  <si>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</si>
  <si>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</si>
  <si>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</si>
  <si>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Requirement of funds for Foodgrains (Rs. in lakhs)</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</si>
  <si>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</si>
  <si>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</si>
  <si>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</si>
  <si>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</si>
  <si>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</si>
  <si>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</si>
  <si>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</si>
  <si>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</si>
  <si>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</si>
  <si>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</si>
  <si>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</si>
  <si>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</si>
  <si>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</si>
  <si>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</si>
  <si>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</si>
  <si>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</si>
  <si>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</si>
  <si>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</si>
  <si>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</si>
  <si>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</si>
  <si>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</si>
  <si>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</si>
  <si>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</si>
  <si>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</si>
  <si>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t>
  </si>
  <si>
    <t>Central assistance received</t>
  </si>
  <si>
    <t>*Rice</t>
  </si>
  <si>
    <t>*Wheat</t>
  </si>
  <si>
    <t>**</t>
  </si>
  <si>
    <t>***</t>
  </si>
  <si>
    <t>Honorarium amount (Rs. In lakhs)</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</si>
  <si>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</si>
  <si>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</si>
  <si>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</si>
  <si>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</si>
  <si>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</si>
  <si>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</si>
  <si>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</si>
  <si>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</si>
  <si>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</si>
  <si>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</si>
  <si>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</si>
  <si>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</si>
  <si>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</si>
  <si>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</si>
  <si>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</si>
  <si>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</si>
  <si>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</si>
  <si>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</si>
  <si>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</si>
  <si>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</si>
  <si>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</si>
  <si>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</si>
  <si>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r>
      <t xml:space="preserve">Total  </t>
    </r>
    <r>
      <rPr>
        <b/>
        <i/>
        <sz val="10"/>
        <rFont val="Arial"/>
        <family val="2"/>
      </rPr>
      <t xml:space="preserve"> </t>
    </r>
  </si>
  <si>
    <t>#</t>
  </si>
  <si>
    <t xml:space="preserve"># Rice </t>
  </si>
  <si>
    <t>##</t>
  </si>
  <si>
    <t xml:space="preserve">## Wheat </t>
  </si>
  <si>
    <t xml:space="preserve">Unit Cost </t>
  </si>
  <si>
    <t>(Rs. In lakhs)</t>
  </si>
  <si>
    <t>No. of Institutions assigned to</t>
  </si>
  <si>
    <t>Grand total</t>
  </si>
  <si>
    <t xml:space="preserve">**State </t>
  </si>
  <si>
    <t xml:space="preserve">***Requirement of Transport Assistance                           (Rs. in lakhs) </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</si>
  <si>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</si>
  <si>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</si>
  <si>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</si>
  <si>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</si>
  <si>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</si>
  <si>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</si>
  <si>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</si>
  <si>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</si>
  <si>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</si>
  <si>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</si>
  <si>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</si>
  <si>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</si>
  <si>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</si>
  <si>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 xml:space="preserve">$Central share   </t>
  </si>
  <si>
    <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</si>
  <si>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</si>
  <si>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</si>
  <si>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</si>
  <si>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</si>
  <si>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</si>
  <si>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</si>
  <si>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</si>
  <si>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</si>
  <si>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</si>
  <si>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</si>
  <si>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</si>
  <si>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</si>
  <si>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</si>
  <si>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</si>
  <si>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</si>
  <si>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</si>
  <si>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</si>
  <si>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</si>
  <si>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</si>
  <si>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</si>
  <si>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</si>
  <si>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</si>
  <si>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</si>
  <si>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</si>
  <si>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</si>
  <si>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</si>
  <si>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</si>
  <si>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</si>
  <si>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Requirement of Cooking Assistance (Rs. in lakh)</t>
  </si>
  <si>
    <t xml:space="preserve">*Total </t>
  </si>
  <si>
    <t>States / UTs will indicate their choice.</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</si>
  <si>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</si>
  <si>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</si>
  <si>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</si>
  <si>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</si>
  <si>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</si>
  <si>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</si>
  <si>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</si>
  <si>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</si>
  <si>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</si>
  <si>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</si>
  <si>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</si>
  <si>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</si>
  <si>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</si>
  <si>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</si>
  <si>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</si>
  <si>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col.3 x col.4 x State's / UT's share</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</si>
  <si>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</si>
  <si>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</si>
  <si>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</si>
  <si>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</si>
  <si>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</si>
  <si>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</si>
  <si>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</si>
  <si>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</si>
  <si>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</si>
  <si>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</si>
  <si>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</si>
  <si>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</si>
  <si>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</si>
  <si>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</si>
  <si>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STATE/UT: _________________</t>
  </si>
  <si>
    <t>kitchen cum store constructed through convergance</t>
  </si>
  <si>
    <t xml:space="preserve">Adhoc Grant (25%) </t>
  </si>
  <si>
    <t xml:space="preserve">(A) Recurring Assistance </t>
  </si>
  <si>
    <t xml:space="preserve">(B) Non-Recurring Assistance </t>
  </si>
  <si>
    <t xml:space="preserve">[col. 5]x Rs. PDS rate for Special Category States  </t>
  </si>
  <si>
    <t xml:space="preserve">[col. 5]x Rs. 750 for other States/UTs. </t>
  </si>
  <si>
    <t xml:space="preserve">Tax per MT foodgrain, if any :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</si>
  <si>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</si>
  <si>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</si>
  <si>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</si>
  <si>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</si>
  <si>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</si>
  <si>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</si>
  <si>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</si>
  <si>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</si>
  <si>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</si>
  <si>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</si>
  <si>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</si>
  <si>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</si>
  <si>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</si>
  <si>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</si>
  <si>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</si>
  <si>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</si>
  <si>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</si>
  <si>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col.7 x col.8 x State's / UT's share</t>
  </si>
  <si>
    <t>Deworming tablets distributed</t>
  </si>
  <si>
    <t xml:space="preserve">[col. 9]x Rs. PDS rate for Special Category States  </t>
  </si>
  <si>
    <t xml:space="preserve">[col. 9]x Rs. 750 for other States/UTs. </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</si>
  <si>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</si>
  <si>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</si>
  <si>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</si>
  <si>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</si>
  <si>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</si>
  <si>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</si>
  <si>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</si>
  <si>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</si>
  <si>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</si>
  <si>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</si>
  <si>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</si>
  <si>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</si>
  <si>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</si>
  <si>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</si>
  <si>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</si>
  <si>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</si>
  <si>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</si>
  <si>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</si>
  <si>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</si>
  <si>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</si>
  <si>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</si>
  <si>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</si>
  <si>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</si>
  <si>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</si>
  <si>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</si>
  <si>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</si>
  <si>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</si>
  <si>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</si>
  <si>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</si>
  <si>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</si>
  <si>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</si>
  <si>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</si>
  <si>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</si>
  <si>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</si>
  <si>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</si>
  <si>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</si>
  <si>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</si>
  <si>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</si>
  <si>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</si>
  <si>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</si>
  <si>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</si>
  <si>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</si>
  <si>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</si>
  <si>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</si>
  <si>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</si>
  <si>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</si>
  <si>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</si>
  <si>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</si>
  <si>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</si>
  <si>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</si>
  <si>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</si>
  <si>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Apr</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</si>
  <si>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</si>
  <si>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</si>
  <si>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</si>
  <si>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</si>
  <si>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</si>
  <si>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</si>
  <si>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</si>
  <si>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</si>
  <si>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</si>
  <si>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</si>
  <si>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</si>
  <si>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</si>
  <si>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</si>
  <si>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</si>
  <si>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</si>
  <si>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</si>
  <si>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</si>
  <si>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</si>
  <si>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</si>
  <si>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</si>
  <si>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</si>
  <si>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</si>
  <si>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</si>
  <si>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</si>
  <si>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</si>
  <si>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</si>
  <si>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</si>
  <si>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</si>
  <si>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</si>
  <si>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</si>
  <si>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</si>
  <si>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</si>
  <si>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</si>
  <si>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</si>
  <si>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</si>
  <si>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</si>
  <si>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</si>
  <si>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</si>
  <si>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</si>
  <si>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</si>
  <si>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</si>
  <si>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</si>
  <si>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</si>
  <si>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</si>
  <si>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</si>
  <si>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</si>
  <si>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</si>
  <si>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</si>
  <si>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</si>
  <si>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</si>
  <si>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</si>
  <si>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</si>
  <si>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</si>
  <si>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</si>
  <si>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</si>
  <si>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</si>
  <si>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</si>
  <si>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</si>
  <si>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</si>
  <si>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</si>
  <si>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</si>
  <si>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</si>
  <si>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</si>
  <si>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</si>
  <si>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</si>
  <si>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</si>
  <si>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</si>
  <si>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</si>
  <si>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</si>
  <si>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</si>
  <si>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</si>
  <si>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</si>
  <si>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</si>
  <si>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</si>
  <si>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</si>
  <si>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</si>
  <si>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 xml:space="preserve">No. of children availed for MDM </t>
  </si>
  <si>
    <t>Table: AT-4A: Enrolment vis-a-vis availed for MDM  (Upper Primary, Classes VI - VIII)</t>
  </si>
  <si>
    <t>No. of children availed for MDM</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</si>
  <si>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</si>
  <si>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</si>
  <si>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</si>
  <si>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</si>
  <si>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</si>
  <si>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</si>
  <si>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</si>
  <si>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</si>
  <si>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</si>
  <si>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</si>
  <si>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</si>
  <si>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(col.4+5-6)                         </t>
  </si>
  <si>
    <t xml:space="preserve">Closing Balance**  (col.9+10-11)                         </t>
  </si>
  <si>
    <t>**: includes unspent balance at State, District, Block and school level (including NGOs/Private Agencies).</t>
  </si>
  <si>
    <t>* Including Drought also, if applicable</t>
  </si>
  <si>
    <t xml:space="preserve">Closing Balance**                  (col.4+5-6)                         </t>
  </si>
  <si>
    <t xml:space="preserve">Closing Balance** (col.9+10-11)                         </t>
  </si>
  <si>
    <t>** state share includes funds as well as monetary value of the commodities supplied by the State/UT</t>
  </si>
  <si>
    <t>** State</t>
  </si>
  <si>
    <t>**State</t>
  </si>
  <si>
    <t xml:space="preserve">**State (col.7+10-13)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</si>
  <si>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</si>
  <si>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</si>
  <si>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</si>
  <si>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</si>
  <si>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</si>
  <si>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</si>
  <si>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</si>
  <si>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</si>
  <si>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</si>
  <si>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</si>
  <si>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</si>
  <si>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</si>
  <si>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</si>
  <si>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</si>
  <si>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</si>
  <si>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</si>
  <si>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</si>
  <si>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</si>
  <si>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</si>
  <si>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</si>
  <si>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</si>
  <si>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</si>
  <si>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</si>
  <si>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</si>
  <si>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</si>
  <si>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</si>
  <si>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</si>
  <si>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</si>
  <si>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</si>
  <si>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</si>
  <si>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</si>
  <si>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</si>
  <si>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</si>
  <si>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</si>
  <si>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</si>
  <si>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</si>
  <si>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</si>
  <si>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</si>
  <si>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</si>
  <si>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</si>
  <si>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</si>
  <si>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</si>
  <si>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</si>
  <si>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</si>
  <si>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</si>
  <si>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</si>
  <si>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</si>
  <si>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</si>
  <si>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</si>
  <si>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</si>
  <si>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</si>
  <si>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</si>
  <si>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</si>
  <si>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</si>
  <si>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</si>
  <si>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</si>
  <si>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</si>
  <si>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</si>
  <si>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</si>
  <si>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</si>
  <si>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</si>
  <si>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Tax Charged on Food Grain by Concerned Department</t>
  </si>
  <si>
    <t>Rate ( in %)</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</si>
  <si>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</si>
  <si>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</si>
  <si>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</si>
  <si>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</si>
  <si>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</si>
  <si>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</si>
  <si>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STATE/UT : _________________</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</si>
  <si>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</si>
  <si>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</si>
  <si>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</si>
  <si>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</si>
  <si>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</si>
  <si>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</si>
  <si>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*Coarse Grains</t>
  </si>
  <si>
    <t xml:space="preserve">***Requirement of Transport Assistance                           (Rs. in lakh)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</si>
  <si>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</si>
  <si>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</si>
  <si>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</si>
  <si>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</si>
  <si>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</si>
  <si>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</si>
  <si>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</si>
  <si>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</si>
  <si>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</si>
  <si>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</si>
  <si>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</si>
  <si>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</si>
  <si>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</si>
  <si>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</si>
  <si>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Name of Tax</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</si>
  <si>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</si>
  <si>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</si>
  <si>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</si>
  <si>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</si>
  <si>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</si>
  <si>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</si>
  <si>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</si>
  <si>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</si>
  <si>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</si>
  <si>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</si>
  <si>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</si>
  <si>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</si>
  <si>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</si>
  <si>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</si>
  <si>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</si>
  <si>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</si>
  <si>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</si>
  <si>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</si>
  <si>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</si>
  <si>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</si>
  <si>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</si>
  <si>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</si>
  <si>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</si>
  <si>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</si>
  <si>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</si>
  <si>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</si>
  <si>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</si>
  <si>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</si>
  <si>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</si>
  <si>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</si>
  <si>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</si>
  <si>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</si>
  <si>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</si>
  <si>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</si>
  <si>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</si>
  <si>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</si>
  <si>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</si>
  <si>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</si>
  <si>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Proposed number of children</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</si>
  <si>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</si>
  <si>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</si>
  <si>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</si>
  <si>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</si>
  <si>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</si>
  <si>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</si>
  <si>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</si>
  <si>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</si>
  <si>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</si>
  <si>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</si>
  <si>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</si>
  <si>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</si>
  <si>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</si>
  <si>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</si>
  <si>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</si>
  <si>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</si>
  <si>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</si>
  <si>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</si>
  <si>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</si>
  <si>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</si>
  <si>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</si>
  <si>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</si>
  <si>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Annual Work Plan and Budget 2017-18</t>
  </si>
  <si>
    <t>2017-18</t>
  </si>
  <si>
    <t>Proposals for 2017-18</t>
  </si>
  <si>
    <t>Annual Work Plan &amp; Budget 2017-18</t>
  </si>
  <si>
    <t>Performance during 2016-17</t>
  </si>
  <si>
    <t>Table: AT-1: GENERAL INFORMATION for 2016-17</t>
  </si>
  <si>
    <t>Table: AT-2 :  Details of  Provisions  in the State Budget 2016-17</t>
  </si>
  <si>
    <t>Budget Released till 31.12.2016</t>
  </si>
  <si>
    <t>Table AT-3: No. of Institutions in the State vis a vis Institutions serving MDM during 2016-17</t>
  </si>
  <si>
    <t>During 01.04.16 to 31.12.2016</t>
  </si>
  <si>
    <t>Table: AT-3A: No. of Institutions covered  (Primary, Classes I-V)  during 2016-17</t>
  </si>
  <si>
    <t>Table: AT-3B: No. of Institutions covered (Upper Primary with Primary, Classes I-VIII) during 2016-17</t>
  </si>
  <si>
    <t>Table: AT-3C: No. of Institutions covered (Upper Primary without Primary, Classes VI-VIII) during 2016-17</t>
  </si>
  <si>
    <t>Table: AT-4: Enrolment vis-à-vis availed for MDM  (Primary,Classes I- V) during 2016-17</t>
  </si>
  <si>
    <t>During 01.04.16 to 31.12.16</t>
  </si>
  <si>
    <t>Enrolment (As on 30.09.2016)</t>
  </si>
  <si>
    <t>TotalEnrolment (As on 30.09.2016)</t>
  </si>
  <si>
    <t>Table: AT-5:  PAB-MDM Approval vs. PERFORMANCE (Primary, Classes I - V) during 2016-17</t>
  </si>
  <si>
    <t>MDM-PAB Approval for 2016-17</t>
  </si>
  <si>
    <r>
      <t xml:space="preserve">No. of working days </t>
    </r>
    <r>
      <rPr>
        <b/>
        <sz val="8"/>
        <rFont val="Arial"/>
        <family val="2"/>
      </rPr>
      <t xml:space="preserve">(During 01.04.16 to 31.12.16)     </t>
    </r>
    <r>
      <rPr>
        <b/>
        <sz val="10"/>
        <rFont val="Arial"/>
        <family val="2"/>
      </rPr>
      <t xml:space="preserve">             </t>
    </r>
  </si>
  <si>
    <t>Table: AT-5 A:  PAB-MDM Approval vs. PERFORMANCE (Upper Primary, Classes VI to VIII) during 2016-17</t>
  </si>
  <si>
    <t>Table: AT-5 C:  PAB-MDM Approval vs. PERFORMANCE (Primary, Classes I - V) during 2016-17 - Drought</t>
  </si>
  <si>
    <t>Table: AT-5 D:  PAB-MDM Approval vs. PERFORMANCE (Upper Primary, Classes VI to VIII) during 2016-17 - Drought</t>
  </si>
  <si>
    <t>Table: AT-6: Utilisation of foodgrains*  (Primary, Classes I-V) during 2016-17</t>
  </si>
  <si>
    <t>Gross Allocation for the  FY 2016-17</t>
  </si>
  <si>
    <t>Table: AT-6A: Utilisation of foodgrains*  (Upper Primary, Classes VI-VIII) during 2016-17</t>
  </si>
  <si>
    <t>Table: AT-6B: PAYMENT OF COST OF FOOD GRAINS TO FCI (Primary and Upper Primary Classes I-VIII) during 2016-17</t>
  </si>
  <si>
    <t>Allocation for cost of foodgrains for 2016-17</t>
  </si>
  <si>
    <t>Table: AT-6C: Utilisation of foodgrains (Coarse Grain) during 2016-17</t>
  </si>
  <si>
    <t>Table: AT-7: Utilisation of Cooking Cost* (Primary, Classes I-V) during 2016-17</t>
  </si>
  <si>
    <t xml:space="preserve">Allocation for 2016-17                                     </t>
  </si>
  <si>
    <t>Table: AT-7A: Utilisation of Cooking cost* (Upper Primary Classes, VI-VIII) for 2016-17</t>
  </si>
  <si>
    <t xml:space="preserve">Allocation for 2016-17   </t>
  </si>
  <si>
    <t>Allocation for FY 2016-17</t>
  </si>
  <si>
    <t>Table: AT-9 : Utilisation of Central Assitance towards Transportation Assistance (Primary &amp; Upper Primary,Classes I-VIII) during 2016-17</t>
  </si>
  <si>
    <t>Table: AT-10 :  Utilisation of Central Assistance towards MME  (Primary &amp; Upper Primary,Classes I-VIII) during 2016-17</t>
  </si>
  <si>
    <t>Allocation for  2016-17</t>
  </si>
  <si>
    <t>Table: AT-10 A : Details of Meetings at district level during 2016-17</t>
  </si>
  <si>
    <t>*Total sanctioned during 2006-07  to 2016-17</t>
  </si>
  <si>
    <t>*Total sanction during 2006-07 to 2016-17</t>
  </si>
  <si>
    <t xml:space="preserve">Kitchen-cum-store sanctioned during 2006-07 to 2016-17 </t>
  </si>
  <si>
    <t>Kitchen devices sanctioned during 2006-07 to 2016-17 under MDM</t>
  </si>
  <si>
    <t>Engaged in 2016-17</t>
  </si>
  <si>
    <t>Table: AT-23 : Releasing of Funds from State to Directorate / Authority / District / Block / School level for 2016-17</t>
  </si>
  <si>
    <t xml:space="preserve">No. of working days (During 01.04.16 to 31.12.16)                  </t>
  </si>
  <si>
    <t>(For the Period 01.4.16 to 31.12.16)</t>
  </si>
  <si>
    <t xml:space="preserve">Opening Balance as on 01.4.16 </t>
  </si>
  <si>
    <t>Opening Balance as on 01.04.16</t>
  </si>
  <si>
    <t xml:space="preserve">Opening Balance as on 01.04.2016                                        </t>
  </si>
  <si>
    <t xml:space="preserve">Total Unspent Balance as on 31.12.2016   </t>
  </si>
  <si>
    <t>Opening Balance as on 01.04.2016</t>
  </si>
  <si>
    <t xml:space="preserve">Total Unspent Balance as on 31.12.2016                                                  </t>
  </si>
  <si>
    <t>Unspent Balance as on 31.12.2016</t>
  </si>
  <si>
    <t>Opening balance as on 01.04.16</t>
  </si>
  <si>
    <r>
      <t xml:space="preserve">Unspent Balance as on 31.12.16  [Col. 4+ Col.5-Col.6] </t>
    </r>
    <r>
      <rPr>
        <sz val="10"/>
        <rFont val="Arial"/>
        <family val="2"/>
      </rPr>
      <t xml:space="preserve"> </t>
    </r>
  </si>
  <si>
    <t>Unspent balance as on 31.12.16               [Col: (4+5)-7]</t>
  </si>
  <si>
    <t>(As on 31st Dec, 2016)</t>
  </si>
  <si>
    <t>As on 31st Dec, 2016</t>
  </si>
  <si>
    <t>(For the Period 01.04.16 to 31.12.16)</t>
  </si>
  <si>
    <t>Table: AT-5 B:  PAB-MDM Approval vs. PERFORMANCE - STC (NCLP Schools) during 2016-17</t>
  </si>
  <si>
    <t>2015-16</t>
  </si>
  <si>
    <t>Constructed through convergence</t>
  </si>
  <si>
    <t>*Total Sanction during 2011-12 to 2016-17</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</si>
  <si>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</si>
  <si>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</si>
  <si>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</si>
  <si>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</si>
  <si>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</si>
  <si>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</si>
  <si>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</si>
  <si>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</si>
  <si>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</si>
  <si>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</si>
  <si>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</si>
  <si>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AT-17 : Coverage under Rashtriya Bal Swasthya Karykram (School Health Programme) - 2016-17</t>
  </si>
  <si>
    <t>Table AT 21 :Details of engagement and apportionment of honorarium to cook cum helpers (CCH) between schools and centralized kitchen.</t>
  </si>
  <si>
    <t>Table - AT - 21</t>
  </si>
  <si>
    <t>Table AT -22 :Information on NGOs covering more than 20000 children, if any</t>
  </si>
  <si>
    <t>Table: AT- 22</t>
  </si>
  <si>
    <t>Table AT - 23 Annual and Monthly data entry status in MDM-MIS during 2016-17</t>
  </si>
  <si>
    <t>Table-AT- 23</t>
  </si>
  <si>
    <t>Table AT - 24 : Details of discrimination of any kind in MDMS</t>
  </si>
  <si>
    <t>Table - AT - 24</t>
  </si>
  <si>
    <t>Table AT- 25: Details of Grievance Redressal cell</t>
  </si>
  <si>
    <t>Table: AT- 25</t>
  </si>
  <si>
    <t>Table: AT-26</t>
  </si>
  <si>
    <t>April,17</t>
  </si>
  <si>
    <t>May,17</t>
  </si>
  <si>
    <t>June,17</t>
  </si>
  <si>
    <t>July,17</t>
  </si>
  <si>
    <t>August,17</t>
  </si>
  <si>
    <t>September,17</t>
  </si>
  <si>
    <t>October,17</t>
  </si>
  <si>
    <t>November,17</t>
  </si>
  <si>
    <t>December,17</t>
  </si>
  <si>
    <t>January,18</t>
  </si>
  <si>
    <t>February,18</t>
  </si>
  <si>
    <t>March,18</t>
  </si>
  <si>
    <t>Table: AT-26 A</t>
  </si>
  <si>
    <t>Table: AT-27</t>
  </si>
  <si>
    <t>Table: AT-27 A</t>
  </si>
  <si>
    <t>Table: AT-27 B</t>
  </si>
  <si>
    <t>Table: AT-27 C</t>
  </si>
  <si>
    <t>Table: AT-27 D</t>
  </si>
  <si>
    <t>Table: AT-28</t>
  </si>
  <si>
    <t xml:space="preserve">Table: AT-28 A </t>
  </si>
  <si>
    <t>Table: AT-29</t>
  </si>
  <si>
    <t>Table: AT 30 :    Requirement of Cook cum Helpers for 2017-18</t>
  </si>
  <si>
    <t>Table: AT-30</t>
  </si>
  <si>
    <t>Table: AT-2A</t>
  </si>
  <si>
    <t>No. of schools having parents roaster</t>
  </si>
  <si>
    <t>No. of schools having tasting register</t>
  </si>
  <si>
    <t xml:space="preserve">Table: AT-20 : Information on Cooking Agencies </t>
  </si>
  <si>
    <t xml:space="preserve">Table: AT-20 </t>
  </si>
  <si>
    <t>Table AT - 23 A- Implementation of Automated Monitoring System  during 2016-17</t>
  </si>
  <si>
    <t>No. of Inst. For which daily data transferred to central server</t>
  </si>
  <si>
    <t>No. of Inst. For which daily data transferred at the end of the month</t>
  </si>
  <si>
    <t>Table-AT- 23 A</t>
  </si>
  <si>
    <t>col. 10 x Rs.  3000.00 + VAT/Other taxes</t>
  </si>
  <si>
    <t>col. 11x Rs. 2000.00 + VAT/Other taxes</t>
  </si>
  <si>
    <t>(col.7 x col.8 x Rs. 3.72 for NER States and 3 hilly States), (col.7 x col. 8 x Rs. 4.13 for UTs) and (col. 7 x col. 8 x Rs. 2.48 for other States)</t>
  </si>
  <si>
    <t>col. 6 x Rs.  3000.00 + VAT/Other taxes</t>
  </si>
  <si>
    <t>col. 7 x Rs. 2000.00 + VAT/Other taxes</t>
  </si>
  <si>
    <t>(col.7 x col.8 x Rs. 5.56 for NER States and 3 hilly States), (col.7 x col. 8 x Rs. 6.18 for UTs) and (col. 7 x col. 8 x Rs. 3.71 for other States)</t>
  </si>
  <si>
    <t>(col.3 x col.4 x Rs. 5.56 for NER States and 3 hilly States), (col.7 x col. 8 x Rs. 6.18 for UTs) and (col. 7 x col. 8 x Rs. 3.71 for other States)</t>
  </si>
  <si>
    <t>(col.3 x col.4 x Rs. 3.72 for NER States and 3 hilly States), (col.7 x col. 8 x Rs. 4.13 for UTs) and (col. 7 x col. 8 x Rs. 2.48 for other States)</t>
  </si>
  <si>
    <t>11 = 5+6+9+10</t>
  </si>
  <si>
    <t>Table AT -10 C :Details of IEC Activities</t>
  </si>
  <si>
    <t>Table - AT - 10 C</t>
  </si>
  <si>
    <t xml:space="preserve">Table AT - 10 B : Details of Social Audit during 2016-17 </t>
  </si>
  <si>
    <t>Table: AT 10 D - Manpower dedicated for MDMS</t>
  </si>
  <si>
    <t>Table-AT- 10D</t>
  </si>
  <si>
    <t>Table: AT-31</t>
  </si>
  <si>
    <t>Table: AT-31 : Budget Provision for the Year 2017-18</t>
  </si>
  <si>
    <t>Contents</t>
  </si>
  <si>
    <t>Table No.</t>
  </si>
  <si>
    <t>Particulars</t>
  </si>
  <si>
    <t>AT- 1</t>
  </si>
  <si>
    <t>GENERAL INFORMATION for 2016-17</t>
  </si>
  <si>
    <t>AT - 2</t>
  </si>
  <si>
    <t>Details of  Provisions  in the State Budget 2016-17</t>
  </si>
  <si>
    <t>AT - 2 A</t>
  </si>
  <si>
    <t>Releasing of Funds from State to Directorate / Authority / District / Block / School level for 2016-17</t>
  </si>
  <si>
    <t>AT - 3</t>
  </si>
  <si>
    <t>No. of Institutions in the State vis a vis Institutions serving MDM during 2016-17</t>
  </si>
  <si>
    <t>AT- 3 A</t>
  </si>
  <si>
    <t>No. of Institutions covered  (Primary, Classes I-V)  during 2016-17</t>
  </si>
  <si>
    <t>AT- 3 B</t>
  </si>
  <si>
    <t>No. of Institutions covered (Upper Primary with Primary, Classes I-VIII) during 2016-17</t>
  </si>
  <si>
    <t>AT-3 C</t>
  </si>
  <si>
    <t>No. of Institutions covered (Upper Primary without Primary, Classes VI-VIII) during 2016-17</t>
  </si>
  <si>
    <t>AT - 4</t>
  </si>
  <si>
    <t>Enrolment vis-à-vis availed for MDM  (Primary,Classes I- V) during 2016-17</t>
  </si>
  <si>
    <t>AT - 4 A</t>
  </si>
  <si>
    <t>Enrolment vis-a-vis availed for MDM  (Upper Primary, Classes VI - VIII)</t>
  </si>
  <si>
    <t>AT - 5</t>
  </si>
  <si>
    <t>PAB-MDM Approval vs. PERFORMANCE (Primary, Classes I - V) during 2016-17</t>
  </si>
  <si>
    <t>AT - 5 A</t>
  </si>
  <si>
    <t>PAB-MDM Approval vs. PERFORMANCE (Upper Primary, Classes VI to VIII) during 2016-17</t>
  </si>
  <si>
    <t>AT - 5 B</t>
  </si>
  <si>
    <t>PAB-MDM Approval vs. PERFORMANCE NCLP Schools during 2016-17</t>
  </si>
  <si>
    <t>AT - 5 C</t>
  </si>
  <si>
    <t>PAB-MDM Approval vs. PERFORMANCE (Primary, Classes I - V) during 2016-17 - Drought</t>
  </si>
  <si>
    <t>AT - 5 D</t>
  </si>
  <si>
    <t>PAB-MDM Approval vs. PERFORMANCE (Upper Primary, Classes VI to VIII) during 2016-17 - Drought</t>
  </si>
  <si>
    <t>AT - 6</t>
  </si>
  <si>
    <t>Utilisation of foodgrains  (Primary, Classes I-V) during 2016-17</t>
  </si>
  <si>
    <t>AT - 6 A</t>
  </si>
  <si>
    <t>Utilisation of foodgrains  (Upper Primary, Classes VI-VIII) during 2016-17</t>
  </si>
  <si>
    <t>AT - 6 B</t>
  </si>
  <si>
    <t>PAYMENT OF COST OF FOOD GRAINS TO FCI (Primary and Upper Primary Classes I-VIII) during 2016-17</t>
  </si>
  <si>
    <t>AT - 6 C</t>
  </si>
  <si>
    <t>Utilisation of foodgrains (Coarse Grain) during 2016-17</t>
  </si>
  <si>
    <t>AT - 7</t>
  </si>
  <si>
    <t>Utilisation of Cooking Cost (Primary, Classes I-V) during 2016-17</t>
  </si>
  <si>
    <t>AT - 7 A</t>
  </si>
  <si>
    <t>Utilisation of Cooking cost (Upper Primary Classes, VI-VIII) for 2016-17</t>
  </si>
  <si>
    <t>AT - 8</t>
  </si>
  <si>
    <t>UTILIZATION OF CENTRAL ASSISTANCE TOWARDS HONORARIUM TO COOK-CUM-HELPERS (Primary classes I-V)</t>
  </si>
  <si>
    <t>AT - 8 A</t>
  </si>
  <si>
    <t>UTILIZATION OF CENTRAL ASSISTANCE TOWARDS HONORARIUM TO COOK-CUM-HELPERS (Upper Primary classes VI-VIII)</t>
  </si>
  <si>
    <t>AT - 9</t>
  </si>
  <si>
    <t>Utilisation of Central Assitance towards Transportation Assistance (Primary &amp; Upper Primary,Classes I-VIII) during 2016-17</t>
  </si>
  <si>
    <t>AT - 10</t>
  </si>
  <si>
    <t>Utilisation of Central Assistance towards MME  (Primary &amp; Upper Primary,Classes I-VIII) during 2016-17</t>
  </si>
  <si>
    <t>AT - 10 A</t>
  </si>
  <si>
    <t>Details of Meetings at district level during 2016-17</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</si>
  <si>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</si>
  <si>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</si>
  <si>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</si>
  <si>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</si>
  <si>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</si>
  <si>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</si>
  <si>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</si>
  <si>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</si>
  <si>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</si>
  <si>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</si>
  <si>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</si>
  <si>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</si>
  <si>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</si>
  <si>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</si>
  <si>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</si>
  <si>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</si>
  <si>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</si>
  <si>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</si>
  <si>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</si>
  <si>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</si>
  <si>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</si>
  <si>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</si>
  <si>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</si>
  <si>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</si>
  <si>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Coverage under Rashtriya Bal Swasthya Karykram (School Health Programme) - 2016-17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</si>
  <si>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</si>
  <si>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</si>
  <si>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</si>
  <si>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</si>
  <si>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</si>
  <si>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</si>
  <si>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</si>
  <si>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</si>
  <si>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</si>
  <si>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</si>
  <si>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</si>
  <si>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Annual and Monthly data entry status in MDM-MIS during 2016-17</t>
  </si>
  <si>
    <t>AT - 23 A</t>
  </si>
  <si>
    <t>Implementation of Automated Monitoring System  during 2016-17</t>
  </si>
  <si>
    <t>AT - 24</t>
  </si>
  <si>
    <t>Details of discrimination of any kind in MDMS</t>
  </si>
  <si>
    <t>AT - 25</t>
  </si>
  <si>
    <t>Details of Grievance Redressal cell</t>
  </si>
  <si>
    <t>AT - 26</t>
  </si>
  <si>
    <t>Number of School Working Days (Primary,Classes I-V) for 2017-18</t>
  </si>
  <si>
    <t>AT - 26 A</t>
  </si>
  <si>
    <t>Number of School Working Days (Upper Primary,Classes VI-VIII) for 2017-18</t>
  </si>
  <si>
    <t>AT - 27</t>
  </si>
  <si>
    <t>Proposal for coverage of children and working days  for 2017-18  (Primary Classes, I-V)</t>
  </si>
  <si>
    <t>AT - 27 A</t>
  </si>
  <si>
    <t>Proposal for coverage of children and working days  for 2017-18  (Upper Primary,Classes VI-VIII)</t>
  </si>
  <si>
    <t>AT - 27 B</t>
  </si>
  <si>
    <t>Proposal for coverage of children for NCLP Schools during 2017-18</t>
  </si>
  <si>
    <t>AT - 27 C</t>
  </si>
  <si>
    <t>Proposal for coverage of children and working days  for Primary (Classes I-V) in Drought affected areas  during 2017-18</t>
  </si>
  <si>
    <t>AT - 27 D</t>
  </si>
  <si>
    <t>Proposal for coverage of children and working days  for  Upper Primary (Classes VI-VIII)in Drought affected areas  during 2017-18</t>
  </si>
  <si>
    <t>AT - 28</t>
  </si>
  <si>
    <t>Requirement of kitchen-cum-stores in the Primary and Upper Primary schools for the year 2017-18</t>
  </si>
  <si>
    <t>AT - 28 A</t>
  </si>
  <si>
    <t>Requirement of kitchen cum stores as per Plinth Area Norm in the Primary and Upper Primary schools for the year 2017-18</t>
  </si>
  <si>
    <t>AT - 29</t>
  </si>
  <si>
    <t>AT - 30</t>
  </si>
  <si>
    <t>Requirement of Cook cum Helpers for 2017-18</t>
  </si>
  <si>
    <t>AT - 31</t>
  </si>
  <si>
    <t>Budget Provision for the Year 2017-18</t>
  </si>
  <si>
    <t>Table: AT-26 : Number of School Working Days (Primary,Classes I-V) for 2017-18</t>
  </si>
  <si>
    <t>Table: AT-26A : Number of School Working Days (Upper Primary,Classes VI-VIII) for 2017-18</t>
  </si>
  <si>
    <t>Table: AT-27: Proposal for coverage of children and working days  for 2017-18 (Primary Classes, I-V)</t>
  </si>
  <si>
    <t>Table: AT-27 A: Proposal for coverage of children and working days  for 2017-18  (Upper Primary,Classes VI-VIII)</t>
  </si>
  <si>
    <t>Table: AT-27B: Proposal for coverage of children for NCLP Schools during 2017-18</t>
  </si>
  <si>
    <t>Table: AT-27C: Proposal for coverage of children and working days  for Primary (Classes I-V) in Drought affected areas  during 2017-18</t>
  </si>
  <si>
    <t>Table: AT-27 D: Proposal for coverage of children and working days  for  Upper Primary (Classes VI-VIII)in Drought affected areas  during 2017-18</t>
  </si>
  <si>
    <t>Table: AT-28: Requirement of kitchen-cum-stores in the Primary and Upper Primary schools for the year 2017-18</t>
  </si>
  <si>
    <t>Table: AT-28 A: Requirement of kitchen cum stores as per Plinth Area Norm in the Primary and Upper Primary schools for the year 2017-18</t>
  </si>
  <si>
    <t>Table: AT-29 : Requirement of Kitchen Devices during 2017-18 in Primary &amp; Upper Primary Schools</t>
  </si>
  <si>
    <t>Requirement of Kitchen Devices during 2017-18 in Primary &amp; Upper Primary Schools</t>
  </si>
  <si>
    <t>Honorariumn is paid @ 147.35 since Oct 2017</t>
  </si>
  <si>
    <t>as per need</t>
  </si>
  <si>
    <t>19 kg cylinder</t>
  </si>
  <si>
    <t>As per need</t>
  </si>
  <si>
    <t>Sukhadi</t>
  </si>
  <si>
    <t>Lapsi</t>
  </si>
  <si>
    <t>Sheera</t>
  </si>
  <si>
    <t>50 gm</t>
  </si>
  <si>
    <t>twice a week</t>
  </si>
  <si>
    <t>once a week</t>
  </si>
  <si>
    <t>60 gm</t>
  </si>
  <si>
    <t>VAT</t>
  </si>
  <si>
    <t>18.04.16</t>
  </si>
  <si>
    <t>06.07.16</t>
  </si>
  <si>
    <t>20.12.16</t>
  </si>
  <si>
    <t>D&amp;N.H</t>
  </si>
  <si>
    <t>D&amp;NH</t>
  </si>
  <si>
    <t>NIL</t>
  </si>
  <si>
    <t>D&amp; NH</t>
  </si>
  <si>
    <t>e-transfer</t>
  </si>
  <si>
    <t>1 Mid Day Meal- Project Manager</t>
  </si>
  <si>
    <t>2 Data Entry Operator</t>
  </si>
  <si>
    <t>N.A</t>
  </si>
  <si>
    <t>In Progress</t>
  </si>
  <si>
    <t>none</t>
  </si>
  <si>
    <t>Yes</t>
  </si>
  <si>
    <t>Written Application</t>
  </si>
  <si>
    <t>1800-233-0260</t>
  </si>
  <si>
    <t>0260-2632303</t>
  </si>
  <si>
    <t>NO</t>
  </si>
  <si>
    <r>
      <rPr>
        <b/>
        <sz val="11"/>
        <color indexed="8"/>
        <rFont val="Book Antiqua"/>
        <family val="1"/>
      </rPr>
      <t>  Toll free number</t>
    </r>
  </si>
  <si>
    <r>
      <rPr>
        <b/>
        <sz val="11"/>
        <color indexed="8"/>
        <rFont val="Book Antiqua"/>
        <family val="1"/>
      </rPr>
      <t>  Dedicated landline number</t>
    </r>
  </si>
  <si>
    <r>
      <rPr>
        <b/>
        <sz val="11"/>
        <color indexed="8"/>
        <rFont val="Book Antiqua"/>
        <family val="1"/>
      </rPr>
      <t>  Call centre</t>
    </r>
  </si>
  <si>
    <r>
      <rPr>
        <b/>
        <sz val="11"/>
        <color indexed="8"/>
        <rFont val="Book Antiqua"/>
        <family val="1"/>
      </rPr>
      <t>  Emails</t>
    </r>
  </si>
  <si>
    <r>
      <rPr>
        <b/>
        <sz val="11"/>
        <color indexed="8"/>
        <rFont val="Book Antiqua"/>
        <family val="1"/>
      </rPr>
      <t>  Press news</t>
    </r>
  </si>
  <si>
    <r>
      <rPr>
        <b/>
        <sz val="11"/>
        <color indexed="8"/>
        <rFont val="Book Antiqua"/>
        <family val="1"/>
      </rPr>
      <t>  Radio/T.V.</t>
    </r>
  </si>
  <si>
    <r>
      <rPr>
        <b/>
        <sz val="11"/>
        <color indexed="8"/>
        <rFont val="Book Antiqua"/>
        <family val="1"/>
      </rPr>
      <t>  SMS</t>
    </r>
  </si>
  <si>
    <r>
      <rPr>
        <b/>
        <sz val="11"/>
        <color indexed="8"/>
        <rFont val="Book Antiqua"/>
        <family val="1"/>
      </rPr>
      <t>  Postal system</t>
    </r>
  </si>
  <si>
    <t>NONE</t>
  </si>
  <si>
    <t>Social Audit</t>
  </si>
  <si>
    <t>Nil</t>
  </si>
  <si>
    <t>D&amp; N.H</t>
  </si>
  <si>
    <t>30.06.2016</t>
  </si>
  <si>
    <t>30.08.2016</t>
  </si>
  <si>
    <t xml:space="preserve">training </t>
  </si>
  <si>
    <t>Utensils such as Pressure Cooker to all the 283 Schools was provided for cooking of Soyabean and Chana</t>
  </si>
  <si>
    <t xml:space="preserve">More Involvement of Panchayatiraj members and Parents </t>
  </si>
  <si>
    <t>Meeting with supplier for fortnightly supply of condiments in each school of D&amp; NH</t>
  </si>
  <si>
    <t>Note:</t>
  </si>
  <si>
    <t>Fruits/Eggs</t>
  </si>
  <si>
    <t>Note: The per unit Cooking cost of  per child for central share was Rs 3.86 uptill 1st QTR and after 2nd QTR it was Rs 4.13</t>
  </si>
  <si>
    <t>* Note : The per unit Cooking Cost per child For State Share was Rs 8.92 in the month of April,Rs 9.64 in th month of June and after July it was Rs 9.37</t>
  </si>
  <si>
    <t xml:space="preserve">                                                                                                                       </t>
  </si>
  <si>
    <t>2. Asst.Director (Accounts)</t>
  </si>
  <si>
    <t>3. Education Officer (Acad)</t>
  </si>
  <si>
    <t>1. Chief Execuive officer</t>
  </si>
  <si>
    <t>Plinth Area 5 (36sq Mtr)</t>
  </si>
  <si>
    <t>Plinth Area 6  (40 sq Mtr)</t>
  </si>
  <si>
    <t>Plinth Area 7 (44 sq Mtr)</t>
  </si>
  <si>
    <t>Plinth Area 8 (48 sq Mtr)</t>
  </si>
  <si>
    <t>Plinth Area 9 (52sq Mtr)</t>
  </si>
  <si>
    <t>Plinth Area 10 (56 sq Mtr)</t>
  </si>
  <si>
    <t>Plinth Area 11 (72 sq Mtr)</t>
  </si>
  <si>
    <t>Plinth Area 12 (32 sq Mtr)</t>
  </si>
  <si>
    <t>Fruit/Eggs</t>
  </si>
  <si>
    <t>thrice a week</t>
  </si>
  <si>
    <t>None</t>
  </si>
  <si>
    <t>Note  Rs 685 Sanctioned for the F.Y 2016-17 but not released.</t>
  </si>
  <si>
    <t>file under submission</t>
  </si>
  <si>
    <t>Annexure -I</t>
  </si>
  <si>
    <t>(A) Staff</t>
  </si>
  <si>
    <t>Sr.No</t>
  </si>
  <si>
    <t>Posts</t>
  </si>
  <si>
    <t>Current Year Drawn Salary               2015-16 (Rs)</t>
  </si>
  <si>
    <t xml:space="preserve"> Enhancement @ 20% to present Salary for F.Y       (2016-17) </t>
  </si>
  <si>
    <t>Rs 37125</t>
  </si>
  <si>
    <t>A</t>
  </si>
  <si>
    <t>TOTAL (A)</t>
  </si>
  <si>
    <t>B</t>
  </si>
  <si>
    <t>c</t>
  </si>
  <si>
    <t>Other Managment Cost</t>
  </si>
  <si>
    <t>Amount      (Rs in Lakh)</t>
  </si>
  <si>
    <t>Hiring of Vehicle (Monitoring Purpose)</t>
  </si>
  <si>
    <t>Distribution of Apron and Head Cap Hand Gloves and Kitchen Cloth</t>
  </si>
  <si>
    <t>Stationery Expenses</t>
  </si>
  <si>
    <t>Meetings</t>
  </si>
  <si>
    <t>Travelling Expenses</t>
  </si>
  <si>
    <t>Training of Cook cum Helper</t>
  </si>
  <si>
    <t>Repair and Maintance of Utensils and Gas Stove</t>
  </si>
  <si>
    <t>Proposal of MME for the Year 2017-18</t>
  </si>
  <si>
    <t>Proposal for MME for the Year 2017-18 (Dadra &amp; Nagar Haveli District)</t>
  </si>
  <si>
    <t>Rs 21,780</t>
  </si>
  <si>
    <t>Rs 44,550</t>
  </si>
  <si>
    <t>Rs 20,250</t>
  </si>
  <si>
    <t>Financial Approval for the Year      2017-18 @10%       (Rs in lakh)</t>
  </si>
  <si>
    <t>49,005 lac</t>
  </si>
  <si>
    <t>23,958 lac</t>
  </si>
  <si>
    <t>Project Manager (1)</t>
  </si>
  <si>
    <t>Data entry Operator(2)</t>
  </si>
  <si>
    <t>Total Salary for the approved F.Y 2017-18(Rs in Lakh)</t>
  </si>
  <si>
    <t>(B)</t>
  </si>
  <si>
    <t>Printing :Canopies,Booklets,training of SMC Members</t>
  </si>
  <si>
    <t xml:space="preserve"> TOTAL (A+B)</t>
  </si>
  <si>
    <t>TOTAL (B)</t>
  </si>
  <si>
    <t>685*</t>
  </si>
  <si>
    <t>*Rs 685 sanction not yet received</t>
  </si>
  <si>
    <t>Note:**</t>
  </si>
  <si>
    <t>100.40 through GIA U.T CapitalBudget</t>
  </si>
  <si>
    <t xml:space="preserve">    Rs 144.08 constructedthrough U.T GIA Capital Budget </t>
  </si>
  <si>
    <t>144.08**</t>
  </si>
  <si>
    <t>144.08 through GIA U.T CapitalBudget</t>
  </si>
  <si>
    <t xml:space="preserve"> Rs 144.08 constructedthrough U.T GIA Capital Budget </t>
  </si>
  <si>
    <t>Note***</t>
  </si>
</sst>
</file>

<file path=xl/styles.xml><?xml version="1.0" encoding="utf-8"?>
<styleSheet xmlns="http://schemas.openxmlformats.org/spreadsheetml/2006/main" xmlns:mc="http://schemas.openxmlformats.org/markup-compatibility/2006" xmlns:x14ac="http://schemas.microsoft.com/office/spreadsheetml/2009/9/ac" mc:Ignorable="x14ac">
  <fonts count="84" x14ac:knownFonts="1">
    <font>
      <sz val="10"/>
      <name val="Arial"/>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name val="Calibri"/>
      <family val="2"/>
      <scheme val="minor"/>
    </font>
    <font>
      <sz val="24"/>
      <name val="Arial"/>
      <family val="2"/>
    </font>
    <font>
      <b/>
      <sz val="20"/>
      <name val="Book Antiqua"/>
      <family val="1"/>
    </font>
    <font>
      <b/>
      <sz val="24"/>
      <name val="Book Antiqua"/>
      <family val="1"/>
    </font>
    <font>
      <b/>
      <sz val="24"/>
      <name val="Arial"/>
      <family val="2"/>
    </font>
    <font>
      <b/>
      <sz val="10"/>
      <name val="Book Antiqua"/>
      <family val="1"/>
    </font>
    <font>
      <sz val="22"/>
      <name val="Arial"/>
      <family val="2"/>
    </font>
    <font>
      <sz val="18"/>
      <name val="Book Antiqua"/>
      <family val="1"/>
    </font>
    <font>
      <b/>
      <sz val="26"/>
      <name val="Arial"/>
      <family val="2"/>
    </font>
    <font>
      <sz val="26"/>
      <name val="Arial"/>
      <family val="2"/>
    </font>
    <font>
      <b/>
      <sz val="14"/>
      <color theme="1"/>
      <name val="Book Antiqua"/>
      <family val="1"/>
    </font>
    <font>
      <b/>
      <sz val="10"/>
      <color theme="1"/>
      <name val="Book Antiqua"/>
      <family val="1"/>
    </font>
    <font>
      <b/>
      <sz val="12"/>
      <color theme="1"/>
      <name val="Book Antiqua"/>
      <family val="1"/>
    </font>
    <font>
      <b/>
      <sz val="11"/>
      <color theme="1"/>
      <name val="Book Antiqua"/>
      <family val="1"/>
    </font>
    <font>
      <b/>
      <sz val="11"/>
      <color indexed="8"/>
      <name val="Book Antiqua"/>
      <family val="1"/>
    </font>
    <font>
      <b/>
      <sz val="18"/>
      <name val="Book Antiqua"/>
      <family val="1"/>
    </font>
    <font>
      <b/>
      <i/>
      <sz val="8"/>
      <name val="Arial"/>
      <family val="2"/>
    </font>
    <font>
      <sz val="20"/>
      <name val="Book Antiqua"/>
      <family val="1"/>
    </font>
    <font>
      <sz val="24"/>
      <name val="Book Antiqua"/>
      <family val="1"/>
    </font>
    <font>
      <b/>
      <sz val="11"/>
      <name val="Calibri"/>
      <family val="2"/>
      <scheme val="minor"/>
    </font>
    <font>
      <sz val="11"/>
      <name val="Calibri"/>
      <family val="2"/>
      <scheme val="minor"/>
    </font>
    <font>
      <b/>
      <sz val="10"/>
      <color rgb="FFFF0000"/>
      <name val="Arial"/>
      <family val="2"/>
    </font>
    <font>
      <sz val="11"/>
      <color theme="1"/>
      <name val="Book Antiqua"/>
      <family val="1"/>
    </font>
    <font>
      <sz val="12"/>
      <color theme="1"/>
      <name val="Book Antiqua"/>
      <family val="1"/>
    </font>
    <font>
      <sz val="11"/>
      <name val="Book Antiqua"/>
      <family val="1"/>
    </font>
    <font>
      <b/>
      <sz val="11"/>
      <name val="Book Antiqua"/>
      <family val="1"/>
    </font>
    <font>
      <sz val="12"/>
      <name val="Book Antiqua"/>
      <family val="1"/>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42" fillId="0" borderId="0"/>
    <xf numFmtId="0" fontId="6" fillId="0" borderId="0"/>
    <xf numFmtId="0" fontId="6" fillId="0" borderId="0"/>
    <xf numFmtId="0" fontId="6" fillId="0" borderId="0"/>
  </cellStyleXfs>
  <cellXfs count="994">
    <xf numFmtId="0" fontId="0" fillId="0" borderId="0" xfId="0"/>
    <xf numFmtId="0" fontId="1" fillId="0" borderId="0" xfId="0" applyFont="1" applyAlignment="1">
      <alignment horizontal="center"/>
    </xf>
    <xf numFmtId="0" fontId="1" fillId="0" borderId="1" xfId="0" applyFont="1" applyBorder="1" applyAlignment="1">
      <alignment horizontal="center" vertical="top" wrapText="1"/>
    </xf>
    <xf numFmtId="0" fontId="1" fillId="0" borderId="2" xfId="0" applyFont="1" applyBorder="1" applyAlignment="1">
      <alignment horizontal="center"/>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2" xfId="0" quotePrefix="1" applyBorder="1" applyAlignment="1">
      <alignment horizontal="center"/>
    </xf>
    <xf numFmtId="0" fontId="0" fillId="0" borderId="0" xfId="0" applyFill="1" applyBorder="1" applyAlignment="1">
      <alignment horizontal="left"/>
    </xf>
    <xf numFmtId="0" fontId="1" fillId="0" borderId="0" xfId="0" applyFont="1" applyBorder="1" applyAlignment="1">
      <alignment horizontal="center"/>
    </xf>
    <xf numFmtId="0" fontId="0" fillId="0" borderId="0" xfId="0" applyBorder="1"/>
    <xf numFmtId="0" fontId="5" fillId="0" borderId="0" xfId="0" applyFont="1"/>
    <xf numFmtId="0" fontId="1" fillId="0" borderId="0" xfId="0" applyFont="1"/>
    <xf numFmtId="0" fontId="6" fillId="0" borderId="0" xfId="0" applyFont="1"/>
    <xf numFmtId="0" fontId="1" fillId="0" borderId="0" xfId="0" applyFont="1" applyBorder="1" applyAlignment="1">
      <alignment horizontal="right"/>
    </xf>
    <xf numFmtId="0" fontId="6" fillId="0" borderId="2" xfId="0" applyFont="1" applyBorder="1" applyAlignment="1">
      <alignment horizontal="center"/>
    </xf>
    <xf numFmtId="0" fontId="6" fillId="0" borderId="2" xfId="0" applyFont="1" applyBorder="1"/>
    <xf numFmtId="0" fontId="6" fillId="0" borderId="2" xfId="0" quotePrefix="1" applyFont="1" applyBorder="1" applyAlignment="1">
      <alignment horizontal="center"/>
    </xf>
    <xf numFmtId="0" fontId="6" fillId="0" borderId="0" xfId="0" applyFont="1" applyFill="1" applyBorder="1" applyAlignment="1">
      <alignment horizontal="left"/>
    </xf>
    <xf numFmtId="0" fontId="6" fillId="0" borderId="0" xfId="0" applyFont="1" applyBorder="1"/>
    <xf numFmtId="0" fontId="8" fillId="0" borderId="0" xfId="0" applyFont="1" applyAlignment="1">
      <alignment horizontal="center"/>
    </xf>
    <xf numFmtId="0" fontId="8" fillId="0" borderId="0" xfId="0" applyFont="1" applyBorder="1" applyAlignment="1">
      <alignment horizontal="center"/>
    </xf>
    <xf numFmtId="0" fontId="6" fillId="0" borderId="0" xfId="0" applyFont="1" applyBorder="1" applyAlignment="1">
      <alignment horizontal="left"/>
    </xf>
    <xf numFmtId="0" fontId="1" fillId="0" borderId="6" xfId="0" applyFont="1" applyFill="1" applyBorder="1" applyAlignment="1">
      <alignment horizontal="center" vertical="top" wrapText="1"/>
    </xf>
    <xf numFmtId="0" fontId="1" fillId="0" borderId="2" xfId="0" applyFont="1" applyFill="1" applyBorder="1" applyAlignment="1">
      <alignment horizontal="center" vertical="top" wrapText="1"/>
    </xf>
    <xf numFmtId="0" fontId="6" fillId="0" borderId="5" xfId="0" applyFont="1" applyBorder="1"/>
    <xf numFmtId="0" fontId="6" fillId="0" borderId="6" xfId="0" applyFont="1" applyBorder="1"/>
    <xf numFmtId="0" fontId="1" fillId="0" borderId="2" xfId="0" applyFont="1" applyBorder="1"/>
    <xf numFmtId="0" fontId="1" fillId="0" borderId="0" xfId="0" applyFont="1" applyBorder="1"/>
    <xf numFmtId="0" fontId="1" fillId="0" borderId="0" xfId="0" applyFont="1" applyAlignment="1">
      <alignment horizontal="left"/>
    </xf>
    <xf numFmtId="0" fontId="1" fillId="0" borderId="0" xfId="0" applyFont="1" applyAlignment="1">
      <alignment horizontal="right"/>
    </xf>
    <xf numFmtId="0" fontId="1" fillId="0" borderId="1" xfId="0" applyFont="1" applyFill="1" applyBorder="1" applyAlignment="1">
      <alignment horizontal="center" vertical="top" wrapText="1"/>
    </xf>
    <xf numFmtId="0" fontId="6" fillId="0" borderId="0" xfId="0" applyFont="1" applyBorder="1" applyAlignment="1">
      <alignment vertical="top"/>
    </xf>
    <xf numFmtId="0" fontId="1" fillId="0" borderId="0" xfId="0" applyFont="1" applyAlignment="1"/>
    <xf numFmtId="0" fontId="6" fillId="0" borderId="0" xfId="0" applyFont="1" applyAlignment="1">
      <alignment vertical="top" wrapText="1"/>
    </xf>
    <xf numFmtId="0" fontId="6" fillId="0" borderId="2" xfId="0" applyFont="1" applyBorder="1" applyAlignment="1">
      <alignment vertical="top" wrapText="1"/>
    </xf>
    <xf numFmtId="0" fontId="1" fillId="0" borderId="2" xfId="0" applyFont="1" applyBorder="1" applyAlignment="1">
      <alignment vertical="top" wrapText="1"/>
    </xf>
    <xf numFmtId="0" fontId="5" fillId="0" borderId="0" xfId="0" applyFont="1" applyAlignment="1">
      <alignment horizontal="center"/>
    </xf>
    <xf numFmtId="0" fontId="2" fillId="0" borderId="0" xfId="0" applyFont="1" applyAlignment="1">
      <alignment horizontal="right"/>
    </xf>
    <xf numFmtId="0" fontId="6" fillId="0" borderId="0" xfId="0" applyFont="1" applyBorder="1" applyAlignment="1">
      <alignment horizontal="left" wrapText="1"/>
    </xf>
    <xf numFmtId="0" fontId="2" fillId="0" borderId="0" xfId="0" applyFont="1" applyAlignment="1"/>
    <xf numFmtId="0" fontId="10" fillId="0" borderId="0" xfId="0" applyFont="1" applyAlignment="1"/>
    <xf numFmtId="0" fontId="11" fillId="0" borderId="0" xfId="0" applyFont="1" applyAlignment="1"/>
    <xf numFmtId="0" fontId="4" fillId="0" borderId="0" xfId="0" applyFont="1" applyAlignment="1">
      <alignment horizontal="center" wrapText="1"/>
    </xf>
    <xf numFmtId="0" fontId="4" fillId="0" borderId="0" xfId="0" applyFont="1" applyAlignment="1">
      <alignment horizontal="center"/>
    </xf>
    <xf numFmtId="0" fontId="13" fillId="0" borderId="0" xfId="0" applyFont="1" applyAlignment="1">
      <alignment horizontal="right"/>
    </xf>
    <xf numFmtId="0" fontId="12" fillId="0" borderId="0" xfId="0" applyFont="1"/>
    <xf numFmtId="0" fontId="14" fillId="0" borderId="2" xfId="0" applyFont="1" applyBorder="1" applyAlignment="1">
      <alignment horizontal="center"/>
    </xf>
    <xf numFmtId="0" fontId="14" fillId="0" borderId="2" xfId="0" applyFont="1" applyBorder="1" applyAlignment="1">
      <alignment horizontal="center" vertical="top" wrapText="1"/>
    </xf>
    <xf numFmtId="0" fontId="12" fillId="0" borderId="2" xfId="0" applyFont="1" applyBorder="1"/>
    <xf numFmtId="0" fontId="12" fillId="0" borderId="2" xfId="0" applyFont="1" applyBorder="1" applyAlignment="1">
      <alignment horizontal="center"/>
    </xf>
    <xf numFmtId="0" fontId="14" fillId="0" borderId="0" xfId="0" applyFont="1"/>
    <xf numFmtId="0" fontId="12" fillId="0" borderId="0" xfId="0" applyFont="1" applyBorder="1"/>
    <xf numFmtId="0" fontId="12" fillId="0" borderId="0" xfId="0" applyFont="1" applyAlignment="1">
      <alignment horizontal="center" vertical="top" wrapText="1"/>
    </xf>
    <xf numFmtId="0" fontId="12" fillId="0" borderId="0" xfId="0" applyFont="1" applyAlignment="1">
      <alignment vertical="top" wrapText="1"/>
    </xf>
    <xf numFmtId="0" fontId="12" fillId="0" borderId="2" xfId="0" applyFont="1" applyBorder="1" applyAlignment="1">
      <alignment horizontal="center" vertical="top" wrapText="1"/>
    </xf>
    <xf numFmtId="0" fontId="12" fillId="0" borderId="2" xfId="0" applyFont="1" applyBorder="1" applyAlignment="1">
      <alignment vertical="top" wrapText="1"/>
    </xf>
    <xf numFmtId="0" fontId="14" fillId="0" borderId="2"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2" xfId="0" applyFont="1" applyBorder="1" applyAlignment="1">
      <alignment horizontal="center" vertical="top" wrapText="1"/>
    </xf>
    <xf numFmtId="0" fontId="9" fillId="0" borderId="0" xfId="0" applyFont="1"/>
    <xf numFmtId="0" fontId="16" fillId="0" borderId="2" xfId="0" applyFont="1" applyBorder="1" applyAlignment="1">
      <alignment horizontal="center" vertical="top" wrapText="1"/>
    </xf>
    <xf numFmtId="0" fontId="16" fillId="0" borderId="2" xfId="0" applyFont="1" applyBorder="1" applyAlignment="1">
      <alignment horizontal="center" vertical="top"/>
    </xf>
    <xf numFmtId="0" fontId="1" fillId="0" borderId="2" xfId="0" applyFont="1" applyBorder="1" applyAlignment="1">
      <alignment horizontal="center" vertical="top"/>
    </xf>
    <xf numFmtId="0" fontId="16" fillId="0" borderId="0" xfId="0" applyFont="1"/>
    <xf numFmtId="0" fontId="0" fillId="0" borderId="5" xfId="0" applyBorder="1"/>
    <xf numFmtId="0" fontId="16" fillId="0" borderId="2" xfId="0" quotePrefix="1" applyFont="1" applyBorder="1" applyAlignment="1">
      <alignment horizontal="center" vertical="top" wrapText="1"/>
    </xf>
    <xf numFmtId="0" fontId="14" fillId="0" borderId="2" xfId="0" applyFont="1" applyBorder="1" applyAlignment="1">
      <alignment horizontal="left"/>
    </xf>
    <xf numFmtId="0" fontId="14" fillId="0" borderId="2" xfId="0" applyFont="1" applyBorder="1" applyAlignment="1">
      <alignment horizontal="center" wrapText="1"/>
    </xf>
    <xf numFmtId="0" fontId="6" fillId="0" borderId="0" xfId="0" quotePrefix="1" applyFont="1" applyBorder="1" applyAlignment="1">
      <alignment horizontal="center"/>
    </xf>
    <xf numFmtId="0" fontId="18" fillId="0" borderId="0" xfId="1" applyFont="1"/>
    <xf numFmtId="0" fontId="19" fillId="0" borderId="2" xfId="1" applyFont="1" applyBorder="1" applyAlignment="1">
      <alignment horizontal="center" vertical="top" wrapText="1"/>
    </xf>
    <xf numFmtId="0" fontId="42" fillId="0" borderId="0" xfId="1"/>
    <xf numFmtId="0" fontId="42" fillId="0" borderId="0" xfId="1" applyAlignment="1">
      <alignment horizontal="left"/>
    </xf>
    <xf numFmtId="0" fontId="20" fillId="0" borderId="0" xfId="1" applyFont="1" applyAlignment="1">
      <alignment horizontal="left"/>
    </xf>
    <xf numFmtId="0" fontId="42" fillId="0" borderId="7" xfId="1" applyBorder="1" applyAlignment="1">
      <alignment horizontal="center"/>
    </xf>
    <xf numFmtId="0" fontId="17" fillId="0" borderId="0" xfId="1" applyFont="1"/>
    <xf numFmtId="0" fontId="17" fillId="0" borderId="0" xfId="1" applyFont="1" applyAlignment="1">
      <alignment horizontal="center"/>
    </xf>
    <xf numFmtId="49" fontId="18" fillId="0" borderId="2" xfId="1" applyNumberFormat="1" applyFont="1" applyBorder="1" applyAlignment="1">
      <alignment vertical="top" wrapText="1"/>
    </xf>
    <xf numFmtId="0" fontId="42" fillId="0" borderId="2" xfId="1" applyBorder="1"/>
    <xf numFmtId="0" fontId="18" fillId="0" borderId="2" xfId="1" applyFont="1" applyBorder="1" applyAlignment="1">
      <alignment vertical="top" wrapText="1"/>
    </xf>
    <xf numFmtId="0" fontId="42" fillId="0" borderId="0" xfId="1" applyBorder="1"/>
    <xf numFmtId="0" fontId="1" fillId="0" borderId="0" xfId="0" applyFont="1" applyAlignment="1">
      <alignment horizontal="left" vertical="top" wrapText="1"/>
    </xf>
    <xf numFmtId="0" fontId="1" fillId="0" borderId="0" xfId="0" applyFont="1" applyAlignment="1">
      <alignment vertical="top" wrapText="1"/>
    </xf>
    <xf numFmtId="0" fontId="21" fillId="0" borderId="3" xfId="1" applyFont="1" applyBorder="1" applyAlignment="1">
      <alignment horizontal="center" vertical="top" wrapText="1"/>
    </xf>
    <xf numFmtId="0" fontId="21" fillId="0" borderId="2" xfId="1" applyFont="1" applyBorder="1" applyAlignment="1">
      <alignment horizontal="center" vertical="top" wrapText="1"/>
    </xf>
    <xf numFmtId="0" fontId="17" fillId="0" borderId="0" xfId="1" applyFont="1" applyBorder="1" applyAlignment="1">
      <alignment horizontal="left"/>
    </xf>
    <xf numFmtId="0" fontId="6" fillId="0" borderId="0" xfId="2"/>
    <xf numFmtId="0" fontId="11" fillId="0" borderId="0" xfId="2" applyFont="1" applyAlignment="1">
      <alignment horizontal="center"/>
    </xf>
    <xf numFmtId="0" fontId="4" fillId="0" borderId="0" xfId="2" applyFont="1" applyAlignment="1">
      <alignment horizontal="center"/>
    </xf>
    <xf numFmtId="0" fontId="3" fillId="0" borderId="0" xfId="2" applyFont="1"/>
    <xf numFmtId="0" fontId="1" fillId="0" borderId="2" xfId="2" applyFont="1" applyBorder="1" applyAlignment="1">
      <alignment horizontal="center"/>
    </xf>
    <xf numFmtId="0" fontId="1" fillId="0" borderId="2" xfId="2" applyFont="1" applyBorder="1" applyAlignment="1">
      <alignment horizontal="center" vertical="top" wrapText="1"/>
    </xf>
    <xf numFmtId="0" fontId="1" fillId="0" borderId="4" xfId="2" applyFont="1" applyBorder="1" applyAlignment="1">
      <alignment horizontal="center" vertical="top" wrapText="1"/>
    </xf>
    <xf numFmtId="0" fontId="1" fillId="0" borderId="5" xfId="2" applyFont="1" applyBorder="1" applyAlignment="1">
      <alignment horizontal="center" vertical="top" wrapText="1"/>
    </xf>
    <xf numFmtId="0" fontId="6" fillId="0" borderId="2" xfId="2" applyBorder="1" applyAlignment="1">
      <alignment horizontal="center"/>
    </xf>
    <xf numFmtId="0" fontId="6" fillId="0" borderId="2" xfId="2" applyBorder="1"/>
    <xf numFmtId="0" fontId="6" fillId="0" borderId="4" xfId="2" applyBorder="1"/>
    <xf numFmtId="0" fontId="6" fillId="0" borderId="2" xfId="2" quotePrefix="1" applyBorder="1" applyAlignment="1">
      <alignment horizontal="center"/>
    </xf>
    <xf numFmtId="0" fontId="6" fillId="0" borderId="0" xfId="2" applyFill="1" applyBorder="1" applyAlignment="1">
      <alignment horizontal="left"/>
    </xf>
    <xf numFmtId="0" fontId="1" fillId="0" borderId="0" xfId="2" applyFont="1" applyBorder="1" applyAlignment="1">
      <alignment horizontal="center"/>
    </xf>
    <xf numFmtId="0" fontId="6" fillId="0" borderId="0" xfId="2" applyBorder="1"/>
    <xf numFmtId="0" fontId="5" fillId="0" borderId="0" xfId="2" applyFont="1"/>
    <xf numFmtId="0" fontId="1" fillId="0" borderId="0" xfId="2" applyFont="1"/>
    <xf numFmtId="0" fontId="2" fillId="0" borderId="0" xfId="2" applyFont="1" applyAlignment="1"/>
    <xf numFmtId="0" fontId="16" fillId="0" borderId="7" xfId="0" applyFont="1" applyBorder="1" applyAlignment="1"/>
    <xf numFmtId="0" fontId="1" fillId="0" borderId="6" xfId="0" applyFont="1" applyBorder="1" applyAlignment="1">
      <alignment horizontal="center" vertical="top" wrapText="1"/>
    </xf>
    <xf numFmtId="0" fontId="0" fillId="0" borderId="0" xfId="0" applyAlignment="1">
      <alignment horizontal="left"/>
    </xf>
    <xf numFmtId="0" fontId="2" fillId="0" borderId="0" xfId="0" applyFont="1" applyAlignment="1">
      <alignment horizontal="center"/>
    </xf>
    <xf numFmtId="0" fontId="6" fillId="0" borderId="8" xfId="0" applyFont="1" applyBorder="1"/>
    <xf numFmtId="0" fontId="1" fillId="0" borderId="9" xfId="0" applyFont="1" applyFill="1" applyBorder="1" applyAlignment="1">
      <alignment horizontal="center" vertical="top" wrapText="1"/>
    </xf>
    <xf numFmtId="0" fontId="6" fillId="0" borderId="2" xfId="0" applyFont="1" applyBorder="1" applyAlignment="1">
      <alignment horizontal="center" vertical="center" wrapText="1"/>
    </xf>
    <xf numFmtId="0" fontId="5" fillId="0" borderId="0" xfId="0" applyFont="1" applyAlignment="1"/>
    <xf numFmtId="0" fontId="18" fillId="0" borderId="2" xfId="1" applyFont="1" applyBorder="1"/>
    <xf numFmtId="0" fontId="18" fillId="0" borderId="2" xfId="1" applyFont="1" applyBorder="1" applyAlignment="1">
      <alignment wrapText="1"/>
    </xf>
    <xf numFmtId="0" fontId="18" fillId="0" borderId="2" xfId="1" applyFont="1" applyBorder="1" applyAlignment="1"/>
    <xf numFmtId="0" fontId="18" fillId="0" borderId="0" xfId="1" applyFont="1" applyBorder="1"/>
    <xf numFmtId="0" fontId="1" fillId="0" borderId="10" xfId="0" applyFont="1" applyFill="1" applyBorder="1" applyAlignment="1">
      <alignment horizontal="center" vertical="top" wrapText="1"/>
    </xf>
    <xf numFmtId="0" fontId="16" fillId="0" borderId="0" xfId="0" applyFont="1" applyBorder="1" applyAlignment="1"/>
    <xf numFmtId="0" fontId="4" fillId="0" borderId="0" xfId="0" applyFont="1" applyAlignment="1"/>
    <xf numFmtId="0" fontId="9" fillId="0" borderId="0" xfId="0" applyFont="1" applyBorder="1"/>
    <xf numFmtId="0" fontId="23" fillId="0" borderId="0" xfId="1" applyFont="1"/>
    <xf numFmtId="0" fontId="42" fillId="0" borderId="2" xfId="1" applyBorder="1" applyAlignment="1">
      <alignment horizontal="center"/>
    </xf>
    <xf numFmtId="0" fontId="12" fillId="0" borderId="0" xfId="0" applyFont="1" applyBorder="1" applyAlignment="1"/>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18" fillId="0" borderId="2" xfId="1" applyFont="1" applyBorder="1" applyAlignment="1">
      <alignment horizontal="center"/>
    </xf>
    <xf numFmtId="0" fontId="1" fillId="0" borderId="0" xfId="2" applyFont="1" applyBorder="1"/>
    <xf numFmtId="0" fontId="17" fillId="0" borderId="0" xfId="1" applyFont="1" applyBorder="1" applyAlignment="1">
      <alignment horizontal="center"/>
    </xf>
    <xf numFmtId="0" fontId="5" fillId="0" borderId="0" xfId="0" applyFont="1" applyBorder="1"/>
    <xf numFmtId="0" fontId="19" fillId="0" borderId="3" xfId="1" applyFont="1" applyBorder="1" applyAlignment="1">
      <alignment horizontal="center" vertical="top" wrapText="1"/>
    </xf>
    <xf numFmtId="0" fontId="5" fillId="0" borderId="2" xfId="0" applyFont="1" applyBorder="1"/>
    <xf numFmtId="0" fontId="1" fillId="0" borderId="0" xfId="0" applyFont="1" applyAlignment="1">
      <alignment horizontal="right" vertical="top" wrapText="1"/>
    </xf>
    <xf numFmtId="0" fontId="1" fillId="0" borderId="0" xfId="0" applyFont="1" applyAlignment="1">
      <alignment horizontal="center" vertical="top" wrapText="1"/>
    </xf>
    <xf numFmtId="0" fontId="10" fillId="0" borderId="0" xfId="0" applyFont="1" applyAlignment="1">
      <alignment horizontal="center"/>
    </xf>
    <xf numFmtId="0" fontId="16" fillId="0" borderId="7" xfId="0" applyFont="1" applyBorder="1" applyAlignment="1">
      <alignment horizontal="center"/>
    </xf>
    <xf numFmtId="0" fontId="6" fillId="0" borderId="0" xfId="0" applyFont="1" applyAlignment="1">
      <alignment horizontal="center"/>
    </xf>
    <xf numFmtId="0" fontId="5" fillId="0" borderId="0" xfId="2" applyFont="1" applyAlignment="1">
      <alignment horizontal="center"/>
    </xf>
    <xf numFmtId="0" fontId="17" fillId="0" borderId="2" xfId="1" applyFont="1" applyBorder="1" applyAlignment="1">
      <alignment horizontal="center"/>
    </xf>
    <xf numFmtId="0" fontId="17" fillId="0" borderId="0" xfId="1" applyFont="1" applyAlignment="1">
      <alignment horizontal="center" vertical="top" wrapText="1"/>
    </xf>
    <xf numFmtId="0" fontId="17" fillId="0" borderId="2" xfId="1" applyFont="1" applyBorder="1" applyAlignment="1">
      <alignment horizontal="center" vertical="top" wrapText="1"/>
    </xf>
    <xf numFmtId="0" fontId="10" fillId="0" borderId="0" xfId="2" applyFont="1" applyAlignment="1"/>
    <xf numFmtId="0" fontId="16" fillId="0" borderId="0" xfId="0" applyFont="1" applyBorder="1" applyAlignment="1">
      <alignment horizontal="center"/>
    </xf>
    <xf numFmtId="0" fontId="5" fillId="0" borderId="7" xfId="0" applyFont="1" applyBorder="1" applyAlignment="1"/>
    <xf numFmtId="0" fontId="1" fillId="0" borderId="10" xfId="2" applyFont="1" applyFill="1" applyBorder="1" applyAlignment="1">
      <alignment horizontal="center" vertical="top" wrapText="1"/>
    </xf>
    <xf numFmtId="0" fontId="6" fillId="0" borderId="0" xfId="2" applyAlignment="1">
      <alignment horizontal="left"/>
    </xf>
    <xf numFmtId="0" fontId="5" fillId="0" borderId="0" xfId="2" applyFont="1" applyAlignment="1">
      <alignment vertical="top" wrapText="1"/>
    </xf>
    <xf numFmtId="0" fontId="13" fillId="0" borderId="0" xfId="0" applyFont="1" applyAlignment="1">
      <alignment horizontal="left"/>
    </xf>
    <xf numFmtId="0" fontId="1" fillId="0" borderId="8" xfId="0" applyFont="1" applyBorder="1" applyAlignment="1">
      <alignment horizontal="center" vertical="top" wrapText="1"/>
    </xf>
    <xf numFmtId="0" fontId="6" fillId="0" borderId="0" xfId="1" applyFont="1"/>
    <xf numFmtId="0" fontId="4" fillId="0" borderId="0" xfId="1" applyFont="1" applyAlignment="1">
      <alignment horizontal="center"/>
    </xf>
    <xf numFmtId="0" fontId="1" fillId="0" borderId="2" xfId="1" applyFont="1" applyBorder="1" applyAlignment="1">
      <alignment horizontal="center" vertical="top" wrapText="1"/>
    </xf>
    <xf numFmtId="0" fontId="6" fillId="0" borderId="2" xfId="1" applyFont="1" applyBorder="1"/>
    <xf numFmtId="0" fontId="8" fillId="0" borderId="0" xfId="1" applyFont="1"/>
    <xf numFmtId="0" fontId="1" fillId="0" borderId="2" xfId="1" applyFont="1" applyBorder="1"/>
    <xf numFmtId="0" fontId="6" fillId="0" borderId="2" xfId="1" applyFont="1" applyBorder="1" applyAlignment="1"/>
    <xf numFmtId="0" fontId="6" fillId="0" borderId="2" xfId="1" applyFont="1" applyBorder="1" applyAlignment="1">
      <alignment horizontal="center"/>
    </xf>
    <xf numFmtId="0" fontId="16" fillId="0" borderId="2" xfId="1" applyFont="1" applyBorder="1" applyAlignment="1">
      <alignment horizontal="center"/>
    </xf>
    <xf numFmtId="0" fontId="16" fillId="0" borderId="2" xfId="0" applyFont="1" applyBorder="1" applyAlignment="1">
      <alignment horizontal="center"/>
    </xf>
    <xf numFmtId="0" fontId="24" fillId="0" borderId="2" xfId="0" applyFont="1" applyBorder="1" applyAlignment="1">
      <alignment horizontal="center" vertical="top" wrapText="1"/>
    </xf>
    <xf numFmtId="0" fontId="25" fillId="0" borderId="0" xfId="0" applyFont="1" applyAlignment="1">
      <alignment vertical="top" wrapText="1"/>
    </xf>
    <xf numFmtId="0" fontId="6" fillId="0" borderId="2" xfId="0" applyFont="1" applyBorder="1" applyAlignment="1">
      <alignment wrapText="1"/>
    </xf>
    <xf numFmtId="0" fontId="26" fillId="0" borderId="3" xfId="1" applyFont="1" applyBorder="1" applyAlignment="1">
      <alignment horizontal="center" vertical="top" wrapText="1"/>
    </xf>
    <xf numFmtId="0" fontId="27" fillId="0" borderId="2" xfId="1" applyFont="1" applyBorder="1" applyAlignment="1">
      <alignment horizontal="center" vertical="top" wrapText="1"/>
    </xf>
    <xf numFmtId="0" fontId="23" fillId="0" borderId="0" xfId="1" applyFont="1" applyAlignment="1">
      <alignment horizontal="center"/>
    </xf>
    <xf numFmtId="0" fontId="27" fillId="0" borderId="10" xfId="1" applyFont="1" applyBorder="1" applyAlignment="1">
      <alignment horizontal="center" wrapText="1"/>
    </xf>
    <xf numFmtId="0" fontId="27" fillId="0" borderId="1" xfId="1" applyFont="1" applyBorder="1" applyAlignment="1">
      <alignment horizontal="center"/>
    </xf>
    <xf numFmtId="0" fontId="1" fillId="0" borderId="11" xfId="2" applyFont="1" applyFill="1" applyBorder="1" applyAlignment="1">
      <alignment horizontal="center" vertical="top" wrapText="1"/>
    </xf>
    <xf numFmtId="0" fontId="6" fillId="0" borderId="5" xfId="2" applyBorder="1"/>
    <xf numFmtId="0" fontId="6" fillId="0" borderId="2" xfId="0" applyFont="1" applyBorder="1" applyAlignment="1">
      <alignment horizontal="center" vertical="center"/>
    </xf>
    <xf numFmtId="0" fontId="6" fillId="0" borderId="2" xfId="0" applyFont="1" applyBorder="1" applyAlignment="1">
      <alignment horizontal="left" vertical="top" wrapText="1"/>
    </xf>
    <xf numFmtId="0" fontId="1" fillId="0" borderId="0" xfId="0" applyFont="1" applyBorder="1" applyAlignment="1"/>
    <xf numFmtId="0" fontId="14" fillId="0" borderId="0" xfId="0" applyFont="1" applyAlignment="1">
      <alignment horizontal="right" vertical="top" wrapText="1"/>
    </xf>
    <xf numFmtId="0" fontId="0" fillId="0" borderId="0" xfId="0" applyAlignment="1">
      <alignment horizontal="center"/>
    </xf>
    <xf numFmtId="0" fontId="0" fillId="0" borderId="6" xfId="0" applyBorder="1"/>
    <xf numFmtId="0" fontId="5" fillId="0" borderId="0" xfId="0" applyFont="1" applyBorder="1" applyAlignment="1"/>
    <xf numFmtId="0" fontId="21" fillId="0" borderId="5" xfId="1" applyFont="1" applyBorder="1" applyAlignment="1">
      <alignment horizontal="center" vertical="top" wrapText="1"/>
    </xf>
    <xf numFmtId="0" fontId="14" fillId="0" borderId="0" xfId="0" applyFont="1" applyAlignment="1">
      <alignment horizontal="center"/>
    </xf>
    <xf numFmtId="0" fontId="29" fillId="0" borderId="0" xfId="1" applyFont="1" applyAlignment="1">
      <alignment horizontal="center"/>
    </xf>
    <xf numFmtId="0" fontId="6" fillId="0" borderId="2" xfId="2" applyFont="1" applyBorder="1" applyAlignment="1">
      <alignment horizontal="center" vertical="top" wrapText="1"/>
    </xf>
    <xf numFmtId="0" fontId="6" fillId="0" borderId="0" xfId="2" applyFont="1"/>
    <xf numFmtId="0" fontId="1" fillId="0" borderId="2" xfId="1"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vertical="top"/>
    </xf>
    <xf numFmtId="0" fontId="16" fillId="0" borderId="2" xfId="2" applyFont="1" applyBorder="1" applyAlignment="1">
      <alignment horizontal="center" wrapText="1"/>
    </xf>
    <xf numFmtId="0" fontId="16" fillId="0" borderId="0" xfId="0" applyFont="1" applyAlignment="1">
      <alignment horizontal="center" vertical="top" wrapText="1"/>
    </xf>
    <xf numFmtId="0" fontId="1" fillId="0" borderId="2" xfId="2" applyFont="1" applyBorder="1" applyAlignment="1">
      <alignment horizontal="left" vertical="center" wrapText="1"/>
    </xf>
    <xf numFmtId="0" fontId="1" fillId="0" borderId="2" xfId="2" applyFont="1" applyBorder="1" applyAlignment="1">
      <alignment horizontal="left" vertical="center"/>
    </xf>
    <xf numFmtId="0" fontId="7" fillId="0" borderId="2" xfId="2" applyFont="1" applyBorder="1" applyAlignment="1">
      <alignment horizontal="left" vertical="center" wrapText="1"/>
    </xf>
    <xf numFmtId="0" fontId="6" fillId="0" borderId="0" xfId="3"/>
    <xf numFmtId="0" fontId="5" fillId="0" borderId="0" xfId="3" applyFont="1" applyAlignment="1"/>
    <xf numFmtId="0" fontId="11" fillId="0" borderId="0" xfId="3" applyFont="1" applyAlignment="1"/>
    <xf numFmtId="0" fontId="3" fillId="0" borderId="0" xfId="3" applyFont="1"/>
    <xf numFmtId="0" fontId="16" fillId="0" borderId="2" xfId="3" applyFont="1" applyBorder="1" applyAlignment="1">
      <alignment horizontal="center" vertical="top" wrapText="1"/>
    </xf>
    <xf numFmtId="0" fontId="16" fillId="0" borderId="0" xfId="3" applyFont="1"/>
    <xf numFmtId="0" fontId="16" fillId="0" borderId="2" xfId="3" applyFont="1" applyBorder="1"/>
    <xf numFmtId="0" fontId="16" fillId="0" borderId="0" xfId="3" applyFont="1" applyBorder="1"/>
    <xf numFmtId="0" fontId="16" fillId="0" borderId="5" xfId="3" applyFont="1" applyBorder="1" applyAlignment="1">
      <alignment horizontal="center" vertical="top" wrapText="1"/>
    </xf>
    <xf numFmtId="0" fontId="16" fillId="0" borderId="9" xfId="3" applyFont="1" applyBorder="1" applyAlignment="1">
      <alignment horizontal="center" vertical="top" wrapText="1"/>
    </xf>
    <xf numFmtId="0" fontId="16" fillId="0" borderId="6" xfId="3" applyFont="1" applyBorder="1" applyAlignment="1">
      <alignment horizontal="center" vertical="top" wrapText="1"/>
    </xf>
    <xf numFmtId="0" fontId="1" fillId="0" borderId="0" xfId="3" applyFont="1"/>
    <xf numFmtId="0" fontId="16" fillId="0" borderId="2" xfId="3" applyFont="1" applyBorder="1" applyAlignment="1">
      <alignment horizontal="center"/>
    </xf>
    <xf numFmtId="0" fontId="1" fillId="0" borderId="2" xfId="3" applyFont="1" applyBorder="1"/>
    <xf numFmtId="0" fontId="1" fillId="0" borderId="2" xfId="3" applyFont="1" applyBorder="1" applyAlignment="1">
      <alignment horizontal="center"/>
    </xf>
    <xf numFmtId="0" fontId="1" fillId="0" borderId="2" xfId="3" applyFont="1" applyBorder="1" applyAlignment="1">
      <alignment horizontal="left"/>
    </xf>
    <xf numFmtId="0" fontId="1" fillId="0" borderId="2" xfId="3" applyFont="1" applyBorder="1" applyAlignment="1">
      <alignment horizontal="left" wrapText="1"/>
    </xf>
    <xf numFmtId="0" fontId="6" fillId="0" borderId="2" xfId="3" quotePrefix="1" applyBorder="1" applyAlignment="1">
      <alignment horizontal="center"/>
    </xf>
    <xf numFmtId="0" fontId="6" fillId="0" borderId="2" xfId="3" quotePrefix="1" applyBorder="1" applyAlignment="1">
      <alignment horizontal="left"/>
    </xf>
    <xf numFmtId="0" fontId="6" fillId="0" borderId="0" xfId="3" applyFill="1" applyBorder="1" applyAlignment="1">
      <alignment horizontal="left"/>
    </xf>
    <xf numFmtId="0" fontId="6" fillId="0" borderId="0" xfId="3" applyAlignment="1">
      <alignment horizontal="left"/>
    </xf>
    <xf numFmtId="0" fontId="5" fillId="0" borderId="0" xfId="3" applyFont="1"/>
    <xf numFmtId="0" fontId="6" fillId="0" borderId="0" xfId="4"/>
    <xf numFmtId="0" fontId="2" fillId="0" borderId="0" xfId="4" applyFont="1" applyAlignment="1">
      <alignment horizontal="right"/>
    </xf>
    <xf numFmtId="0" fontId="3" fillId="0" borderId="0" xfId="4" applyFont="1" applyAlignment="1">
      <alignment horizontal="right"/>
    </xf>
    <xf numFmtId="0" fontId="14" fillId="0" borderId="2" xfId="4" applyFont="1" applyBorder="1" applyAlignment="1">
      <alignment horizontal="center" vertical="top" wrapText="1"/>
    </xf>
    <xf numFmtId="0" fontId="14" fillId="0" borderId="2" xfId="4" applyFont="1" applyBorder="1" applyAlignment="1">
      <alignment horizontal="center" vertical="center" wrapText="1"/>
    </xf>
    <xf numFmtId="0" fontId="1" fillId="0" borderId="2" xfId="4" applyFont="1" applyBorder="1" applyAlignment="1">
      <alignment horizontal="center" vertical="center"/>
    </xf>
    <xf numFmtId="0" fontId="12" fillId="0" borderId="2" xfId="4" applyFont="1" applyBorder="1" applyAlignment="1">
      <alignment horizontal="left" vertical="top" wrapText="1"/>
    </xf>
    <xf numFmtId="0" fontId="12" fillId="0" borderId="0" xfId="4" applyFont="1" applyAlignment="1">
      <alignment horizontal="left"/>
    </xf>
    <xf numFmtId="0" fontId="44" fillId="0" borderId="0" xfId="0" applyFont="1" applyAlignment="1">
      <alignment horizontal="center"/>
    </xf>
    <xf numFmtId="0" fontId="32" fillId="0" borderId="0" xfId="0" applyFont="1" applyAlignment="1">
      <alignment horizontal="center"/>
    </xf>
    <xf numFmtId="0" fontId="33" fillId="0" borderId="0" xfId="0" applyFont="1"/>
    <xf numFmtId="0" fontId="34" fillId="0" borderId="0" xfId="0" applyFont="1" applyBorder="1" applyAlignment="1"/>
    <xf numFmtId="0" fontId="34" fillId="0" borderId="1" xfId="0" applyFont="1" applyBorder="1" applyAlignment="1">
      <alignment vertical="top" wrapText="1"/>
    </xf>
    <xf numFmtId="0" fontId="34" fillId="2" borderId="1" xfId="0" applyFont="1" applyFill="1" applyBorder="1" applyAlignment="1">
      <alignment vertical="center" wrapText="1"/>
    </xf>
    <xf numFmtId="0" fontId="34" fillId="2" borderId="1" xfId="0" applyFont="1" applyFill="1" applyBorder="1" applyAlignment="1">
      <alignment wrapText="1"/>
    </xf>
    <xf numFmtId="0" fontId="35" fillId="0" borderId="2" xfId="0" quotePrefix="1" applyFont="1" applyBorder="1" applyAlignment="1">
      <alignment horizontal="center" vertical="top" wrapText="1"/>
    </xf>
    <xf numFmtId="0" fontId="0" fillId="2" borderId="2" xfId="0" applyFill="1" applyBorder="1"/>
    <xf numFmtId="0" fontId="45" fillId="0" borderId="0" xfId="0" applyFont="1"/>
    <xf numFmtId="0" fontId="1" fillId="0" borderId="0" xfId="1" applyFont="1"/>
    <xf numFmtId="0" fontId="1" fillId="0" borderId="0" xfId="1" applyFont="1" applyAlignment="1">
      <alignment horizontal="center" vertical="top" wrapText="1"/>
    </xf>
    <xf numFmtId="0" fontId="1" fillId="0" borderId="0" xfId="1" applyFont="1" applyAlignment="1">
      <alignment horizontal="center"/>
    </xf>
    <xf numFmtId="0" fontId="16" fillId="0" borderId="0" xfId="1" applyFont="1" applyAlignment="1">
      <alignment horizontal="left"/>
    </xf>
    <xf numFmtId="0" fontId="5" fillId="0" borderId="0" xfId="1" applyFont="1"/>
    <xf numFmtId="0" fontId="1" fillId="0" borderId="0" xfId="1" applyFont="1" applyAlignment="1"/>
    <xf numFmtId="0" fontId="1" fillId="0" borderId="7" xfId="1" applyFont="1" applyBorder="1" applyAlignment="1"/>
    <xf numFmtId="0" fontId="1" fillId="0" borderId="0" xfId="1" applyFont="1" applyBorder="1" applyAlignment="1"/>
    <xf numFmtId="0" fontId="1" fillId="0" borderId="0" xfId="1" applyFont="1" applyBorder="1"/>
    <xf numFmtId="0" fontId="1" fillId="0" borderId="0" xfId="1" applyFont="1" applyBorder="1" applyAlignment="1">
      <alignment horizontal="center" vertical="top" wrapText="1"/>
    </xf>
    <xf numFmtId="0" fontId="14" fillId="0" borderId="0" xfId="1" applyFont="1" applyBorder="1" applyAlignment="1">
      <alignment horizontal="left"/>
    </xf>
    <xf numFmtId="0" fontId="35" fillId="0" borderId="2" xfId="0" applyFont="1" applyBorder="1" applyAlignment="1">
      <alignment horizontal="center" vertical="top" wrapText="1"/>
    </xf>
    <xf numFmtId="0" fontId="1" fillId="0" borderId="2" xfId="1" applyFont="1" applyBorder="1" applyAlignment="1"/>
    <xf numFmtId="0" fontId="12" fillId="0" borderId="0" xfId="1" applyFont="1" applyBorder="1" applyAlignment="1"/>
    <xf numFmtId="0" fontId="1" fillId="0" borderId="2" xfId="1" applyFont="1" applyBorder="1" applyAlignment="1">
      <alignment vertical="top" wrapText="1"/>
    </xf>
    <xf numFmtId="0" fontId="1" fillId="0" borderId="0" xfId="1" applyFont="1" applyAlignment="1">
      <alignment vertical="top" wrapText="1"/>
    </xf>
    <xf numFmtId="0" fontId="16" fillId="0" borderId="0" xfId="1" applyFont="1"/>
    <xf numFmtId="0" fontId="14" fillId="0" borderId="0" xfId="1" applyFont="1" applyBorder="1" applyAlignment="1">
      <alignment wrapText="1"/>
    </xf>
    <xf numFmtId="0" fontId="1" fillId="2" borderId="2" xfId="1" quotePrefix="1" applyFont="1" applyFill="1" applyBorder="1" applyAlignment="1">
      <alignment horizontal="center" vertical="center" wrapText="1"/>
    </xf>
    <xf numFmtId="0" fontId="16" fillId="2" borderId="3" xfId="1" quotePrefix="1" applyFont="1" applyFill="1" applyBorder="1" applyAlignment="1">
      <alignment horizontal="center" vertical="center" wrapText="1"/>
    </xf>
    <xf numFmtId="0" fontId="1" fillId="0" borderId="0" xfId="1" applyFont="1" applyBorder="1" applyAlignment="1">
      <alignment horizontal="left" vertical="center"/>
    </xf>
    <xf numFmtId="0" fontId="1" fillId="0" borderId="2" xfId="1" applyFont="1" applyBorder="1" applyAlignment="1">
      <alignment horizontal="center" vertical="center"/>
    </xf>
    <xf numFmtId="0" fontId="1" fillId="0" borderId="2" xfId="1" applyFont="1" applyBorder="1" applyAlignment="1">
      <alignment horizontal="left" vertical="center"/>
    </xf>
    <xf numFmtId="0" fontId="1" fillId="0" borderId="0" xfId="1" applyFont="1" applyAlignment="1">
      <alignment horizontal="left" vertical="center"/>
    </xf>
    <xf numFmtId="0" fontId="1" fillId="0" borderId="2" xfId="1" applyFont="1" applyBorder="1" applyAlignment="1">
      <alignment horizontal="left"/>
    </xf>
    <xf numFmtId="0" fontId="31" fillId="0" borderId="0" xfId="0" applyFont="1" applyAlignment="1"/>
    <xf numFmtId="0" fontId="32" fillId="0" borderId="0" xfId="0" applyFont="1" applyAlignment="1"/>
    <xf numFmtId="0" fontId="35" fillId="0" borderId="0" xfId="0" applyFont="1" applyBorder="1" applyAlignment="1"/>
    <xf numFmtId="0" fontId="34" fillId="0" borderId="2" xfId="0" applyFont="1" applyBorder="1" applyAlignment="1">
      <alignment horizontal="center" vertical="top" wrapText="1"/>
    </xf>
    <xf numFmtId="0" fontId="43" fillId="0" borderId="2" xfId="0" applyFont="1" applyBorder="1" applyAlignment="1">
      <alignment horizontal="center" vertical="top" wrapText="1"/>
    </xf>
    <xf numFmtId="0" fontId="46" fillId="0" borderId="0" xfId="0" applyFont="1" applyBorder="1" applyAlignment="1">
      <alignment vertical="top"/>
    </xf>
    <xf numFmtId="0" fontId="47" fillId="0" borderId="2" xfId="0" applyFont="1" applyBorder="1" applyAlignment="1">
      <alignment vertical="top" wrapText="1"/>
    </xf>
    <xf numFmtId="0" fontId="44" fillId="0" borderId="2" xfId="0" applyFont="1" applyBorder="1" applyAlignment="1">
      <alignment horizontal="center"/>
    </xf>
    <xf numFmtId="0" fontId="48" fillId="0" borderId="2" xfId="0" applyFont="1" applyBorder="1" applyAlignment="1">
      <alignment horizontal="center" vertical="center" wrapText="1"/>
    </xf>
    <xf numFmtId="0" fontId="49" fillId="0" borderId="1" xfId="0" applyFont="1" applyBorder="1" applyAlignment="1">
      <alignment vertical="center" wrapText="1"/>
    </xf>
    <xf numFmtId="0" fontId="49" fillId="0" borderId="2" xfId="0" applyFont="1" applyBorder="1" applyAlignment="1">
      <alignment vertical="center" wrapText="1"/>
    </xf>
    <xf numFmtId="0" fontId="0" fillId="0" borderId="0" xfId="0" applyBorder="1" applyAlignment="1">
      <alignment horizontal="center"/>
    </xf>
    <xf numFmtId="0" fontId="50" fillId="0" borderId="0" xfId="0" applyFont="1" applyAlignment="1">
      <alignment horizontal="center"/>
    </xf>
    <xf numFmtId="0" fontId="51" fillId="0" borderId="0" xfId="0" applyFont="1" applyBorder="1" applyAlignment="1">
      <alignment horizontal="center" vertical="center"/>
    </xf>
    <xf numFmtId="0" fontId="43" fillId="0" borderId="0" xfId="0" applyFont="1"/>
    <xf numFmtId="0" fontId="53" fillId="0" borderId="2" xfId="0" applyFont="1" applyBorder="1" applyAlignment="1">
      <alignment vertical="center" wrapText="1"/>
    </xf>
    <xf numFmtId="0" fontId="53" fillId="0" borderId="0" xfId="0" applyFont="1" applyBorder="1" applyAlignment="1">
      <alignment horizontal="left" vertical="center" wrapText="1" indent="2"/>
    </xf>
    <xf numFmtId="0" fontId="53" fillId="0" borderId="0" xfId="0" applyFont="1" applyBorder="1" applyAlignment="1">
      <alignment vertical="center" wrapText="1"/>
    </xf>
    <xf numFmtId="0" fontId="43" fillId="0" borderId="2" xfId="0" applyFont="1" applyBorder="1" applyAlignment="1">
      <alignment vertical="top" wrapText="1"/>
    </xf>
    <xf numFmtId="0" fontId="43" fillId="0" borderId="5" xfId="0" applyFont="1" applyBorder="1" applyAlignment="1">
      <alignment horizontal="center" vertical="top" wrapText="1"/>
    </xf>
    <xf numFmtId="0" fontId="53" fillId="0" borderId="5" xfId="0" applyFont="1" applyBorder="1" applyAlignment="1">
      <alignment vertical="center" wrapText="1"/>
    </xf>
    <xf numFmtId="0" fontId="43" fillId="0" borderId="2" xfId="0" applyFont="1" applyBorder="1"/>
    <xf numFmtId="0" fontId="53" fillId="0" borderId="2" xfId="0" applyFont="1" applyBorder="1" applyAlignment="1">
      <alignment horizontal="center" vertical="center" wrapText="1"/>
    </xf>
    <xf numFmtId="0" fontId="4" fillId="0" borderId="0" xfId="1" applyFont="1" applyAlignment="1"/>
    <xf numFmtId="0" fontId="31" fillId="0" borderId="0" xfId="0" applyFont="1" applyAlignment="1">
      <alignment horizontal="right"/>
    </xf>
    <xf numFmtId="0" fontId="1" fillId="0" borderId="2" xfId="0" applyFont="1" applyFill="1" applyBorder="1" applyAlignment="1">
      <alignment horizontal="center"/>
    </xf>
    <xf numFmtId="0" fontId="54" fillId="0" borderId="2" xfId="0" applyFont="1" applyBorder="1" applyAlignment="1">
      <alignment horizontal="center"/>
    </xf>
    <xf numFmtId="0" fontId="1" fillId="0" borderId="5" xfId="0" applyFont="1" applyBorder="1" applyAlignment="1">
      <alignment vertical="top" wrapText="1"/>
    </xf>
    <xf numFmtId="0" fontId="1" fillId="0" borderId="1" xfId="0" applyFont="1" applyBorder="1" applyAlignment="1">
      <alignment vertical="top" wrapText="1"/>
    </xf>
    <xf numFmtId="0" fontId="6" fillId="3" borderId="0" xfId="0" applyFont="1" applyFill="1"/>
    <xf numFmtId="0" fontId="11" fillId="3" borderId="0" xfId="0" applyFont="1" applyFill="1"/>
    <xf numFmtId="0" fontId="1" fillId="3" borderId="0" xfId="0" applyFont="1" applyFill="1"/>
    <xf numFmtId="0" fontId="47" fillId="0" borderId="3" xfId="0" applyFont="1" applyBorder="1" applyAlignment="1">
      <alignment horizontal="center" vertical="top" wrapText="1"/>
    </xf>
    <xf numFmtId="0" fontId="47" fillId="0" borderId="2" xfId="0" applyFont="1" applyBorder="1" applyAlignment="1">
      <alignment horizontal="center" vertical="top" wrapText="1"/>
    </xf>
    <xf numFmtId="0" fontId="1"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0" fontId="1" fillId="0" borderId="0" xfId="0" applyNumberFormat="1" applyFont="1" applyBorder="1" applyAlignment="1">
      <alignment horizontal="left"/>
    </xf>
    <xf numFmtId="49" fontId="1" fillId="0" borderId="0" xfId="0" applyNumberFormat="1" applyFont="1" applyBorder="1" applyAlignment="1">
      <alignment horizontal="left" vertical="top"/>
    </xf>
    <xf numFmtId="0" fontId="14" fillId="0" borderId="0" xfId="0" applyFont="1" applyBorder="1" applyAlignment="1">
      <alignment horizontal="center"/>
    </xf>
    <xf numFmtId="0" fontId="14" fillId="0" borderId="2" xfId="0" applyFont="1" applyBorder="1" applyAlignment="1">
      <alignment horizontal="center" vertical="center"/>
    </xf>
    <xf numFmtId="0" fontId="1" fillId="0" borderId="2" xfId="2" applyFont="1" applyFill="1" applyBorder="1" applyAlignment="1">
      <alignment horizontal="left" vertical="center" wrapText="1"/>
    </xf>
    <xf numFmtId="0" fontId="6" fillId="2" borderId="0" xfId="1" applyFont="1" applyFill="1"/>
    <xf numFmtId="0" fontId="4" fillId="2" borderId="0" xfId="1" applyFont="1" applyFill="1" applyAlignment="1"/>
    <xf numFmtId="0" fontId="6" fillId="2" borderId="0" xfId="0" applyFont="1" applyFill="1"/>
    <xf numFmtId="0" fontId="1" fillId="2" borderId="0" xfId="0" applyFont="1" applyFill="1" applyBorder="1" applyAlignment="1">
      <alignment horizontal="right"/>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6" fillId="2" borderId="2" xfId="0" applyFont="1" applyFill="1" applyBorder="1" applyAlignment="1">
      <alignment horizontal="center"/>
    </xf>
    <xf numFmtId="0" fontId="6" fillId="2" borderId="2" xfId="0" applyFont="1" applyFill="1" applyBorder="1"/>
    <xf numFmtId="0" fontId="6" fillId="2" borderId="5" xfId="0" applyFont="1" applyFill="1" applyBorder="1" applyAlignment="1"/>
    <xf numFmtId="0" fontId="6" fillId="2" borderId="2" xfId="0" quotePrefix="1" applyFont="1" applyFill="1" applyBorder="1" applyAlignment="1">
      <alignment horizontal="center"/>
    </xf>
    <xf numFmtId="0" fontId="6" fillId="2" borderId="0" xfId="0" applyFont="1" applyFill="1" applyBorder="1"/>
    <xf numFmtId="0" fontId="1" fillId="2" borderId="0" xfId="0" applyFont="1" applyFill="1" applyBorder="1" applyAlignment="1">
      <alignment horizontal="left"/>
    </xf>
    <xf numFmtId="0" fontId="1" fillId="2" borderId="0" xfId="0" applyFont="1" applyFill="1" applyBorder="1"/>
    <xf numFmtId="0" fontId="1" fillId="2" borderId="0" xfId="0" applyFont="1" applyFill="1"/>
    <xf numFmtId="0" fontId="1" fillId="2" borderId="0" xfId="0" applyFont="1" applyFill="1" applyAlignment="1">
      <alignment horizontal="left"/>
    </xf>
    <xf numFmtId="0" fontId="15" fillId="2" borderId="0" xfId="0" applyFont="1" applyFill="1" applyAlignment="1">
      <alignment wrapText="1"/>
    </xf>
    <xf numFmtId="0" fontId="1" fillId="2" borderId="0" xfId="0" applyFont="1" applyFill="1" applyBorder="1" applyAlignment="1">
      <alignment horizontal="right"/>
    </xf>
    <xf numFmtId="0" fontId="1" fillId="2" borderId="2" xfId="0" applyFont="1" applyFill="1" applyBorder="1" applyAlignment="1">
      <alignment vertical="top" wrapText="1"/>
    </xf>
    <xf numFmtId="0" fontId="6" fillId="2" borderId="2"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11" fillId="2" borderId="0" xfId="0" applyFont="1" applyFill="1"/>
    <xf numFmtId="0" fontId="1" fillId="0" borderId="0" xfId="2" applyFont="1" applyAlignment="1"/>
    <xf numFmtId="0" fontId="16" fillId="0" borderId="0" xfId="2" applyFont="1" applyAlignment="1">
      <alignment horizontal="right"/>
    </xf>
    <xf numFmtId="0" fontId="9" fillId="0" borderId="2" xfId="0" applyFont="1" applyBorder="1" applyAlignment="1">
      <alignment horizontal="center"/>
    </xf>
    <xf numFmtId="0" fontId="52" fillId="0" borderId="2" xfId="1" applyFont="1" applyBorder="1"/>
    <xf numFmtId="0" fontId="43" fillId="0" borderId="0" xfId="1" applyFont="1" applyBorder="1"/>
    <xf numFmtId="0" fontId="43" fillId="0" borderId="2" xfId="1" applyFont="1" applyBorder="1" applyAlignment="1">
      <alignment horizontal="center"/>
    </xf>
    <xf numFmtId="0" fontId="19" fillId="0" borderId="2" xfId="1" applyFont="1" applyBorder="1"/>
    <xf numFmtId="0" fontId="33" fillId="2" borderId="0" xfId="0" applyFont="1" applyFill="1"/>
    <xf numFmtId="0" fontId="43" fillId="2" borderId="2" xfId="0" applyFont="1" applyFill="1" applyBorder="1" applyAlignment="1">
      <alignment horizontal="center" vertical="top" wrapText="1"/>
    </xf>
    <xf numFmtId="0" fontId="34" fillId="2" borderId="2" xfId="0" applyFont="1" applyFill="1" applyBorder="1" applyAlignment="1">
      <alignment horizontal="center" vertical="top" wrapText="1"/>
    </xf>
    <xf numFmtId="0" fontId="0" fillId="2" borderId="0" xfId="0" applyFill="1"/>
    <xf numFmtId="0" fontId="44" fillId="0" borderId="1" xfId="0" applyFont="1" applyBorder="1" applyAlignment="1">
      <alignment horizontal="center"/>
    </xf>
    <xf numFmtId="0" fontId="42" fillId="0" borderId="2" xfId="0" applyFont="1" applyBorder="1" applyAlignment="1">
      <alignment horizontal="center"/>
    </xf>
    <xf numFmtId="0" fontId="33" fillId="0" borderId="2" xfId="0" quotePrefix="1" applyFont="1" applyBorder="1" applyAlignment="1">
      <alignment horizontal="center" vertical="top" wrapText="1"/>
    </xf>
    <xf numFmtId="0" fontId="35" fillId="0" borderId="3" xfId="0" applyFont="1" applyBorder="1" applyAlignment="1">
      <alignment horizontal="center" vertical="top" wrapText="1"/>
    </xf>
    <xf numFmtId="0" fontId="9" fillId="2" borderId="0" xfId="0" applyFont="1" applyFill="1" applyAlignment="1">
      <alignment horizontal="right"/>
    </xf>
    <xf numFmtId="0" fontId="1" fillId="0" borderId="0" xfId="0" applyFont="1" applyBorder="1" applyAlignment="1">
      <alignment horizontal="center" vertical="center" wrapText="1"/>
    </xf>
    <xf numFmtId="0" fontId="33" fillId="3" borderId="0" xfId="0" applyFont="1" applyFill="1"/>
    <xf numFmtId="0" fontId="31" fillId="3" borderId="0" xfId="0" applyFont="1" applyFill="1" applyAlignment="1">
      <alignment horizontal="center"/>
    </xf>
    <xf numFmtId="0" fontId="35" fillId="3" borderId="2" xfId="0" quotePrefix="1" applyFont="1" applyFill="1" applyBorder="1" applyAlignment="1">
      <alignment horizontal="center" vertical="top" wrapText="1"/>
    </xf>
    <xf numFmtId="0" fontId="0" fillId="3" borderId="2" xfId="0" applyFill="1" applyBorder="1"/>
    <xf numFmtId="0" fontId="0" fillId="3" borderId="0" xfId="0" applyFill="1"/>
    <xf numFmtId="0" fontId="1" fillId="2" borderId="2" xfId="1" applyFont="1" applyFill="1" applyBorder="1" applyAlignment="1">
      <alignment horizontal="center" vertical="center"/>
    </xf>
    <xf numFmtId="0" fontId="38" fillId="0" borderId="0" xfId="0" applyFont="1" applyAlignment="1"/>
    <xf numFmtId="0" fontId="14" fillId="0" borderId="0" xfId="0" applyFont="1" applyAlignment="1"/>
    <xf numFmtId="0" fontId="56" fillId="0" borderId="2" xfId="0" applyFont="1" applyBorder="1"/>
    <xf numFmtId="0" fontId="1" fillId="0" borderId="2" xfId="0" applyFont="1" applyBorder="1" applyAlignment="1">
      <alignment horizontal="center"/>
    </xf>
    <xf numFmtId="0" fontId="1" fillId="0" borderId="0" xfId="0" applyFont="1" applyBorder="1" applyAlignment="1">
      <alignment horizontal="left"/>
    </xf>
    <xf numFmtId="0" fontId="43" fillId="0" borderId="2" xfId="0" applyFont="1" applyBorder="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top" wrapText="1"/>
    </xf>
    <xf numFmtId="0" fontId="6" fillId="0" borderId="0" xfId="0" applyFont="1"/>
    <xf numFmtId="0" fontId="5" fillId="0" borderId="2" xfId="1" applyFont="1" applyBorder="1" applyAlignment="1">
      <alignment horizontal="center"/>
    </xf>
    <xf numFmtId="0" fontId="61" fillId="0" borderId="2" xfId="1" applyFont="1" applyBorder="1" applyAlignment="1">
      <alignment horizontal="center" vertical="top" wrapText="1"/>
    </xf>
    <xf numFmtId="0" fontId="62" fillId="0" borderId="2" xfId="0" applyFont="1" applyBorder="1" applyAlignment="1">
      <alignment horizontal="center"/>
    </xf>
    <xf numFmtId="0" fontId="1" fillId="0" borderId="2" xfId="0" applyFont="1" applyBorder="1" applyAlignment="1">
      <alignment horizontal="left" vertical="top" wrapText="1"/>
    </xf>
    <xf numFmtId="0" fontId="61" fillId="2" borderId="2" xfId="0" quotePrefix="1" applyFont="1" applyFill="1" applyBorder="1" applyAlignment="1">
      <alignment horizontal="center" vertical="top" wrapText="1"/>
    </xf>
    <xf numFmtId="0" fontId="61" fillId="0" borderId="2" xfId="0" quotePrefix="1" applyFont="1" applyBorder="1" applyAlignment="1">
      <alignment horizontal="center" vertical="top" wrapText="1"/>
    </xf>
    <xf numFmtId="0" fontId="6" fillId="0" borderId="2"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top" wrapText="1"/>
    </xf>
    <xf numFmtId="0" fontId="1" fillId="0" borderId="0" xfId="0" applyFont="1" applyAlignment="1">
      <alignment horizontal="center"/>
    </xf>
    <xf numFmtId="0" fontId="1" fillId="0" borderId="2" xfId="1" applyFont="1" applyBorder="1" applyAlignment="1">
      <alignment horizontal="center" wrapText="1"/>
    </xf>
    <xf numFmtId="0" fontId="66" fillId="0" borderId="2" xfId="0" applyFont="1" applyBorder="1" applyAlignment="1">
      <alignment horizontal="left" vertical="center" wrapText="1"/>
    </xf>
    <xf numFmtId="0" fontId="67" fillId="0" borderId="2" xfId="0" applyFont="1" applyBorder="1" applyAlignment="1">
      <alignment vertical="center" wrapText="1"/>
    </xf>
    <xf numFmtId="0" fontId="69" fillId="0" borderId="2" xfId="0" applyFont="1" applyBorder="1" applyAlignment="1">
      <alignment vertical="center" wrapText="1"/>
    </xf>
    <xf numFmtId="0" fontId="69" fillId="0" borderId="2" xfId="0" applyFont="1" applyBorder="1" applyAlignment="1">
      <alignment horizontal="left" vertical="center" wrapText="1" indent="2"/>
    </xf>
    <xf numFmtId="0" fontId="68" fillId="0" borderId="2" xfId="0" applyFont="1" applyBorder="1" applyAlignment="1">
      <alignment vertical="top" wrapText="1"/>
    </xf>
    <xf numFmtId="0" fontId="68" fillId="0" borderId="2" xfId="0" applyFont="1" applyBorder="1" applyAlignment="1">
      <alignment horizontal="center" vertical="top" wrapText="1"/>
    </xf>
    <xf numFmtId="0" fontId="39" fillId="0" borderId="2" xfId="1" applyFont="1" applyBorder="1" applyAlignment="1">
      <alignment horizontal="center"/>
    </xf>
    <xf numFmtId="4" fontId="1" fillId="2" borderId="2" xfId="0" applyNumberFormat="1" applyFont="1" applyFill="1" applyBorder="1" applyAlignment="1">
      <alignment horizontal="center"/>
    </xf>
    <xf numFmtId="2" fontId="1" fillId="2" borderId="2" xfId="0" applyNumberFormat="1" applyFont="1" applyFill="1" applyBorder="1" applyAlignment="1">
      <alignment horizontal="center"/>
    </xf>
    <xf numFmtId="0" fontId="1" fillId="0" borderId="2" xfId="2" applyFont="1" applyBorder="1" applyAlignment="1"/>
    <xf numFmtId="0" fontId="1" fillId="0" borderId="5" xfId="2" applyFont="1" applyBorder="1" applyAlignment="1">
      <alignment horizontal="center"/>
    </xf>
    <xf numFmtId="0" fontId="1" fillId="0" borderId="4" xfId="2" applyFont="1" applyBorder="1" applyAlignment="1">
      <alignment horizontal="center"/>
    </xf>
    <xf numFmtId="0" fontId="6" fillId="2" borderId="5" xfId="0" applyFont="1" applyFill="1" applyBorder="1"/>
    <xf numFmtId="0" fontId="6" fillId="2" borderId="6" xfId="0" applyFont="1" applyFill="1" applyBorder="1"/>
    <xf numFmtId="0" fontId="6" fillId="2" borderId="1" xfId="0" applyFont="1" applyFill="1" applyBorder="1"/>
    <xf numFmtId="0" fontId="6" fillId="2" borderId="3" xfId="0" applyFont="1" applyFill="1" applyBorder="1"/>
    <xf numFmtId="0" fontId="6" fillId="0" borderId="2" xfId="3" applyBorder="1" applyAlignment="1">
      <alignment horizontal="center"/>
    </xf>
    <xf numFmtId="0" fontId="1" fillId="0" borderId="2" xfId="0" applyFont="1" applyBorder="1" applyAlignment="1">
      <alignment horizontal="center"/>
    </xf>
    <xf numFmtId="0" fontId="14" fillId="0" borderId="2" xfId="0" applyFont="1" applyBorder="1" applyAlignment="1">
      <alignment horizontal="center"/>
    </xf>
    <xf numFmtId="0" fontId="14" fillId="0" borderId="2" xfId="0" applyFont="1" applyBorder="1" applyAlignment="1">
      <alignment horizontal="center" vertical="top" wrapText="1"/>
    </xf>
    <xf numFmtId="0" fontId="1" fillId="2" borderId="5" xfId="0" applyFont="1" applyFill="1" applyBorder="1" applyAlignment="1">
      <alignment horizontal="center" vertical="top" wrapText="1"/>
    </xf>
    <xf numFmtId="0" fontId="21" fillId="0" borderId="3" xfId="1" applyFont="1" applyBorder="1" applyAlignment="1">
      <alignment horizontal="center" vertical="top" wrapText="1"/>
    </xf>
    <xf numFmtId="0" fontId="21" fillId="0" borderId="2" xfId="1" applyFont="1" applyBorder="1" applyAlignment="1">
      <alignment horizontal="center" vertical="top" wrapText="1"/>
    </xf>
    <xf numFmtId="0" fontId="19" fillId="0" borderId="2" xfId="1" applyFont="1" applyBorder="1" applyAlignment="1">
      <alignment horizontal="center" wrapText="1"/>
    </xf>
    <xf numFmtId="0" fontId="1" fillId="2" borderId="5" xfId="0" applyFont="1" applyFill="1" applyBorder="1" applyAlignment="1">
      <alignment horizontal="center"/>
    </xf>
    <xf numFmtId="0" fontId="1" fillId="2" borderId="2" xfId="0" applyFont="1" applyFill="1" applyBorder="1" applyAlignment="1">
      <alignment horizontal="left" vertical="center" wrapText="1"/>
    </xf>
    <xf numFmtId="0" fontId="1" fillId="2" borderId="2" xfId="0" applyFont="1" applyFill="1" applyBorder="1"/>
    <xf numFmtId="0" fontId="75" fillId="0" borderId="2" xfId="1" applyFont="1" applyBorder="1"/>
    <xf numFmtId="0" fontId="75" fillId="0" borderId="2" xfId="1" applyFont="1" applyBorder="1" applyAlignment="1">
      <alignment horizontal="center"/>
    </xf>
    <xf numFmtId="2" fontId="19" fillId="0" borderId="2" xfId="1" applyNumberFormat="1" applyFont="1" applyBorder="1" applyAlignment="1">
      <alignment horizontal="center" vertical="top" wrapText="1"/>
    </xf>
    <xf numFmtId="2" fontId="19" fillId="0" borderId="3" xfId="1" applyNumberFormat="1" applyFont="1" applyBorder="1" applyAlignment="1">
      <alignment horizontal="center" vertical="top" wrapText="1"/>
    </xf>
    <xf numFmtId="2" fontId="17" fillId="0" borderId="2" xfId="1" applyNumberFormat="1" applyFont="1" applyBorder="1" applyAlignment="1">
      <alignment horizontal="center"/>
    </xf>
    <xf numFmtId="2" fontId="42" fillId="0" borderId="2" xfId="1" applyNumberFormat="1" applyBorder="1" applyAlignment="1">
      <alignment horizontal="center"/>
    </xf>
    <xf numFmtId="2" fontId="75" fillId="0" borderId="2" xfId="1" applyNumberFormat="1" applyFont="1" applyBorder="1" applyAlignment="1">
      <alignment horizontal="center"/>
    </xf>
    <xf numFmtId="0" fontId="75" fillId="0" borderId="0" xfId="1" applyFont="1"/>
    <xf numFmtId="2" fontId="76" fillId="0" borderId="2" xfId="1" applyNumberFormat="1" applyFont="1" applyBorder="1" applyAlignment="1">
      <alignment horizontal="center"/>
    </xf>
    <xf numFmtId="0" fontId="19" fillId="0" borderId="2" xfId="1" applyFont="1" applyBorder="1" applyAlignment="1">
      <alignment wrapText="1"/>
    </xf>
    <xf numFmtId="1" fontId="19" fillId="0" borderId="2" xfId="1" applyNumberFormat="1" applyFont="1" applyBorder="1" applyAlignment="1">
      <alignment horizontal="center" wrapText="1"/>
    </xf>
    <xf numFmtId="0" fontId="19" fillId="0" borderId="2" xfId="1" applyFont="1" applyBorder="1" applyAlignment="1">
      <alignment horizontal="center"/>
    </xf>
    <xf numFmtId="0" fontId="1" fillId="0" borderId="2" xfId="0" applyFont="1" applyBorder="1" applyAlignment="1">
      <alignment horizontal="center"/>
    </xf>
    <xf numFmtId="0" fontId="44" fillId="2" borderId="2" xfId="0" applyFont="1" applyFill="1" applyBorder="1" applyAlignment="1">
      <alignment horizontal="center" vertical="center"/>
    </xf>
    <xf numFmtId="0" fontId="48"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48" fillId="2" borderId="1" xfId="0" applyFont="1" applyFill="1" applyBorder="1" applyAlignment="1">
      <alignment horizontal="left" vertical="center" wrapText="1"/>
    </xf>
    <xf numFmtId="0" fontId="0" fillId="2" borderId="2" xfId="0" applyFill="1" applyBorder="1" applyAlignment="1">
      <alignment vertical="center"/>
    </xf>
    <xf numFmtId="0" fontId="48" fillId="2" borderId="2" xfId="0" applyFont="1" applyFill="1" applyBorder="1" applyAlignment="1">
      <alignment horizontal="center" vertical="center" wrapText="1"/>
    </xf>
    <xf numFmtId="0" fontId="1" fillId="0" borderId="0" xfId="0" applyFont="1" applyFill="1" applyBorder="1" applyAlignment="1">
      <alignment horizontal="left"/>
    </xf>
    <xf numFmtId="0" fontId="6" fillId="0" borderId="10" xfId="0" applyFont="1" applyFill="1" applyBorder="1" applyAlignment="1">
      <alignment horizontal="center"/>
    </xf>
    <xf numFmtId="0" fontId="6" fillId="0" borderId="0" xfId="0" applyFont="1" applyFill="1" applyBorder="1" applyAlignment="1">
      <alignment horizontal="center" wrapText="1"/>
    </xf>
    <xf numFmtId="4" fontId="1" fillId="0" borderId="2" xfId="0" applyNumberFormat="1"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top" wrapText="1"/>
    </xf>
    <xf numFmtId="0" fontId="1" fillId="2" borderId="2" xfId="1" applyFont="1" applyFill="1" applyBorder="1" applyAlignment="1">
      <alignment horizontal="center"/>
    </xf>
    <xf numFmtId="0" fontId="1" fillId="0" borderId="0" xfId="0" applyFont="1" applyAlignment="1">
      <alignment horizontal="center"/>
    </xf>
    <xf numFmtId="0" fontId="1" fillId="0" borderId="2" xfId="0" applyFont="1" applyBorder="1" applyAlignment="1">
      <alignment horizontal="left"/>
    </xf>
    <xf numFmtId="0" fontId="6" fillId="0" borderId="0" xfId="0" applyFont="1"/>
    <xf numFmtId="0" fontId="0" fillId="0" borderId="2" xfId="0" applyBorder="1" applyAlignment="1">
      <alignment horizontal="left"/>
    </xf>
    <xf numFmtId="0" fontId="14" fillId="0" borderId="2" xfId="4" applyFont="1" applyBorder="1" applyAlignment="1">
      <alignment horizontal="left" vertical="top" wrapText="1"/>
    </xf>
    <xf numFmtId="0" fontId="1" fillId="0" borderId="2" xfId="0" applyFont="1" applyBorder="1" applyAlignment="1">
      <alignment horizontal="center"/>
    </xf>
    <xf numFmtId="0" fontId="1" fillId="0" borderId="2" xfId="0" applyFont="1" applyBorder="1" applyAlignment="1">
      <alignment horizontal="center" vertical="top" wrapText="1"/>
    </xf>
    <xf numFmtId="0" fontId="10" fillId="0" borderId="0" xfId="0" applyFont="1" applyAlignment="1">
      <alignment horizontal="center"/>
    </xf>
    <xf numFmtId="0" fontId="6" fillId="0" borderId="0" xfId="0" applyFont="1"/>
    <xf numFmtId="0" fontId="21" fillId="0" borderId="2" xfId="1" applyFont="1" applyBorder="1" applyAlignment="1">
      <alignment horizontal="center" vertical="top" wrapText="1"/>
    </xf>
    <xf numFmtId="0" fontId="21" fillId="0" borderId="3" xfId="1" applyFont="1" applyBorder="1" applyAlignment="1">
      <alignment horizontal="center" vertical="top" wrapText="1"/>
    </xf>
    <xf numFmtId="0" fontId="17" fillId="0" borderId="2" xfId="1" applyFont="1" applyBorder="1" applyAlignment="1">
      <alignment horizontal="center" vertical="top" wrapText="1"/>
    </xf>
    <xf numFmtId="0" fontId="1" fillId="2" borderId="2" xfId="2" applyFont="1" applyFill="1" applyBorder="1" applyAlignment="1">
      <alignment horizontal="left" vertical="center"/>
    </xf>
    <xf numFmtId="0" fontId="1" fillId="2" borderId="2" xfId="2" applyFont="1" applyFill="1" applyBorder="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4" fontId="1" fillId="0" borderId="5" xfId="0" applyNumberFormat="1" applyFont="1" applyBorder="1" applyAlignment="1">
      <alignment horizontal="center"/>
    </xf>
    <xf numFmtId="4" fontId="1" fillId="0" borderId="6" xfId="0" applyNumberFormat="1" applyFont="1" applyBorder="1" applyAlignment="1">
      <alignment horizontal="center"/>
    </xf>
    <xf numFmtId="0" fontId="6" fillId="0" borderId="2" xfId="0" applyFont="1" applyBorder="1" applyAlignment="1">
      <alignment horizontal="center"/>
    </xf>
    <xf numFmtId="0" fontId="14" fillId="0" borderId="2" xfId="0" applyFont="1" applyBorder="1" applyAlignment="1">
      <alignment horizontal="center"/>
    </xf>
    <xf numFmtId="4" fontId="1" fillId="0" borderId="2" xfId="0" applyNumberFormat="1" applyFont="1" applyBorder="1" applyAlignment="1">
      <alignment horizontal="center"/>
    </xf>
    <xf numFmtId="0" fontId="14" fillId="0" borderId="2" xfId="4" applyFont="1" applyBorder="1" applyAlignment="1">
      <alignment horizontal="center" vertical="top" wrapText="1"/>
    </xf>
    <xf numFmtId="0" fontId="1" fillId="0" borderId="4" xfId="0" applyFont="1" applyBorder="1" applyAlignment="1">
      <alignment horizontal="center"/>
    </xf>
    <xf numFmtId="0" fontId="14" fillId="0" borderId="2" xfId="0" applyFont="1" applyBorder="1" applyAlignment="1">
      <alignment horizontal="center" vertical="top" wrapText="1"/>
    </xf>
    <xf numFmtId="0" fontId="0" fillId="2" borderId="2" xfId="0" applyFill="1" applyBorder="1" applyAlignment="1">
      <alignment horizontal="center"/>
    </xf>
    <xf numFmtId="0" fontId="1" fillId="0" borderId="2" xfId="0" applyFont="1" applyBorder="1" applyAlignment="1">
      <alignment horizontal="center"/>
    </xf>
    <xf numFmtId="0" fontId="12" fillId="2" borderId="2" xfId="0" applyFont="1" applyFill="1" applyBorder="1" applyAlignment="1">
      <alignment vertical="top" wrapText="1"/>
    </xf>
    <xf numFmtId="0" fontId="14" fillId="2" borderId="2" xfId="0" applyFont="1" applyFill="1" applyBorder="1" applyAlignment="1">
      <alignment horizontal="center"/>
    </xf>
    <xf numFmtId="4" fontId="14" fillId="0" borderId="2" xfId="4" applyNumberFormat="1" applyFont="1" applyBorder="1" applyAlignment="1">
      <alignment horizontal="center" vertical="top" wrapText="1"/>
    </xf>
    <xf numFmtId="0" fontId="6" fillId="0" borderId="6" xfId="0" applyFont="1" applyBorder="1" applyAlignment="1">
      <alignment horizontal="center"/>
    </xf>
    <xf numFmtId="0" fontId="6" fillId="0" borderId="5" xfId="0" applyFont="1" applyBorder="1" applyAlignment="1">
      <alignment horizontal="center"/>
    </xf>
    <xf numFmtId="0" fontId="1" fillId="0" borderId="8" xfId="0" applyFont="1" applyBorder="1" applyAlignment="1">
      <alignment horizontal="center"/>
    </xf>
    <xf numFmtId="1" fontId="1" fillId="0" borderId="6" xfId="0" applyNumberFormat="1" applyFont="1" applyBorder="1" applyAlignment="1">
      <alignment horizontal="center"/>
    </xf>
    <xf numFmtId="3" fontId="1" fillId="0" borderId="6" xfId="0" applyNumberFormat="1" applyFont="1" applyBorder="1" applyAlignment="1">
      <alignment horizontal="center"/>
    </xf>
    <xf numFmtId="4" fontId="5" fillId="2" borderId="2" xfId="1" applyNumberFormat="1" applyFont="1" applyFill="1" applyBorder="1" applyAlignment="1">
      <alignment horizontal="center"/>
    </xf>
    <xf numFmtId="4" fontId="1" fillId="0" borderId="2" xfId="1" applyNumberFormat="1" applyFont="1" applyBorder="1" applyAlignment="1">
      <alignment horizontal="center"/>
    </xf>
    <xf numFmtId="0" fontId="4" fillId="0" borderId="2" xfId="1" applyFont="1" applyBorder="1" applyAlignment="1">
      <alignment horizontal="center"/>
    </xf>
    <xf numFmtId="4" fontId="4" fillId="2" borderId="2" xfId="1" applyNumberFormat="1" applyFont="1" applyFill="1" applyBorder="1" applyAlignment="1">
      <alignment horizontal="center"/>
    </xf>
    <xf numFmtId="0" fontId="39" fillId="0" borderId="2" xfId="1" applyFont="1" applyFill="1" applyBorder="1" applyAlignment="1">
      <alignment horizontal="center"/>
    </xf>
    <xf numFmtId="4" fontId="39" fillId="2" borderId="2" xfId="1" applyNumberFormat="1" applyFont="1" applyFill="1" applyBorder="1" applyAlignment="1">
      <alignment horizontal="center"/>
    </xf>
    <xf numFmtId="4" fontId="39" fillId="0" borderId="2" xfId="1" applyNumberFormat="1" applyFont="1" applyBorder="1" applyAlignment="1">
      <alignment horizontal="center"/>
    </xf>
    <xf numFmtId="0" fontId="72" fillId="0" borderId="2" xfId="1" applyFont="1" applyFill="1" applyBorder="1" applyAlignment="1">
      <alignment horizontal="center"/>
    </xf>
    <xf numFmtId="0" fontId="5" fillId="0" borderId="2" xfId="1" applyFont="1" applyBorder="1" applyAlignment="1">
      <alignment horizontal="center" vertical="top" wrapText="1"/>
    </xf>
    <xf numFmtId="4" fontId="5" fillId="2" borderId="2" xfId="1" applyNumberFormat="1" applyFont="1" applyFill="1" applyBorder="1" applyAlignment="1">
      <alignment horizontal="center" vertical="top" wrapText="1"/>
    </xf>
    <xf numFmtId="0" fontId="5" fillId="0" borderId="2" xfId="1" applyFont="1" applyBorder="1" applyAlignment="1">
      <alignment horizontal="center" vertical="center" wrapText="1"/>
    </xf>
    <xf numFmtId="4" fontId="5" fillId="2" borderId="2" xfId="1" applyNumberFormat="1" applyFont="1" applyFill="1" applyBorder="1" applyAlignment="1">
      <alignment horizontal="center" vertical="center" wrapText="1"/>
    </xf>
    <xf numFmtId="4" fontId="1" fillId="2" borderId="2" xfId="1" applyNumberFormat="1" applyFont="1" applyFill="1" applyBorder="1" applyAlignment="1">
      <alignment horizontal="center"/>
    </xf>
    <xf numFmtId="0" fontId="6" fillId="2" borderId="2" xfId="1" applyFont="1" applyFill="1" applyBorder="1" applyAlignment="1">
      <alignment horizontal="center"/>
    </xf>
    <xf numFmtId="4" fontId="14" fillId="0" borderId="2" xfId="0" applyNumberFormat="1" applyFont="1" applyFill="1" applyBorder="1" applyAlignment="1">
      <alignment horizontal="center" vertical="center"/>
    </xf>
    <xf numFmtId="4" fontId="1" fillId="0" borderId="0" xfId="0" applyNumberFormat="1" applyFont="1" applyAlignment="1">
      <alignment horizontal="center"/>
    </xf>
    <xf numFmtId="0" fontId="6" fillId="0" borderId="1" xfId="0" applyFont="1" applyBorder="1" applyAlignment="1">
      <alignment horizontal="center"/>
    </xf>
    <xf numFmtId="4" fontId="1" fillId="0" borderId="18" xfId="0" applyNumberFormat="1" applyFont="1" applyBorder="1" applyAlignment="1">
      <alignment horizontal="center"/>
    </xf>
    <xf numFmtId="4" fontId="0" fillId="0" borderId="2" xfId="0" applyNumberFormat="1" applyBorder="1" applyAlignment="1">
      <alignment horizontal="center"/>
    </xf>
    <xf numFmtId="0" fontId="5" fillId="0" borderId="2" xfId="0" applyFont="1" applyBorder="1" applyAlignment="1">
      <alignment horizontal="center"/>
    </xf>
    <xf numFmtId="0" fontId="11" fillId="0" borderId="2" xfId="0" applyFont="1" applyBorder="1"/>
    <xf numFmtId="0" fontId="1" fillId="2" borderId="2" xfId="0" applyFont="1" applyFill="1" applyBorder="1" applyAlignment="1">
      <alignment horizontal="center" vertical="center"/>
    </xf>
    <xf numFmtId="0" fontId="68" fillId="0" borderId="0" xfId="0" applyFont="1" applyBorder="1" applyAlignment="1"/>
    <xf numFmtId="0" fontId="69" fillId="0" borderId="0" xfId="0" applyFont="1" applyBorder="1" applyAlignment="1"/>
    <xf numFmtId="3" fontId="0" fillId="0" borderId="0" xfId="0" applyNumberFormat="1" applyBorder="1"/>
    <xf numFmtId="0" fontId="69" fillId="0" borderId="0" xfId="0" applyFont="1" applyBorder="1" applyAlignment="1">
      <alignment horizontal="center"/>
    </xf>
    <xf numFmtId="0" fontId="69" fillId="0" borderId="0" xfId="0" applyFont="1" applyBorder="1" applyAlignment="1">
      <alignment vertical="center" wrapText="1"/>
    </xf>
    <xf numFmtId="2" fontId="78" fillId="0" borderId="0" xfId="0" applyNumberFormat="1" applyFont="1" applyBorder="1" applyAlignment="1"/>
    <xf numFmtId="0" fontId="79" fillId="0" borderId="32" xfId="0" applyFont="1" applyBorder="1" applyAlignment="1"/>
    <xf numFmtId="0" fontId="79" fillId="0" borderId="28" xfId="0" applyFont="1" applyBorder="1" applyAlignment="1"/>
    <xf numFmtId="0" fontId="79" fillId="0" borderId="39" xfId="0" applyFont="1" applyBorder="1" applyAlignment="1"/>
    <xf numFmtId="0" fontId="68" fillId="0" borderId="43" xfId="0" applyFont="1" applyBorder="1"/>
    <xf numFmtId="0" fontId="68" fillId="0" borderId="45" xfId="0" applyFont="1" applyBorder="1" applyAlignment="1">
      <alignment horizontal="center" wrapText="1"/>
    </xf>
    <xf numFmtId="0" fontId="79" fillId="0" borderId="46" xfId="0" applyFont="1" applyBorder="1" applyAlignment="1">
      <alignment horizontal="center" vertical="center"/>
    </xf>
    <xf numFmtId="2" fontId="78" fillId="0" borderId="48" xfId="0" applyNumberFormat="1" applyFont="1" applyBorder="1" applyAlignment="1">
      <alignment horizontal="center"/>
    </xf>
    <xf numFmtId="2" fontId="78" fillId="0" borderId="0" xfId="0" applyNumberFormat="1" applyFont="1" applyBorder="1" applyAlignment="1">
      <alignment horizontal="center"/>
    </xf>
    <xf numFmtId="0" fontId="79" fillId="0" borderId="40" xfId="0" applyFont="1" applyBorder="1" applyAlignment="1">
      <alignment horizontal="center" vertical="center"/>
    </xf>
    <xf numFmtId="2" fontId="78" fillId="0" borderId="49" xfId="0" applyNumberFormat="1" applyFont="1" applyBorder="1" applyAlignment="1">
      <alignment horizontal="center"/>
    </xf>
    <xf numFmtId="0" fontId="79" fillId="0" borderId="40" xfId="0" applyFont="1" applyBorder="1" applyAlignment="1">
      <alignment horizontal="center"/>
    </xf>
    <xf numFmtId="0" fontId="78" fillId="0" borderId="0" xfId="0" applyFont="1" applyBorder="1" applyAlignment="1">
      <alignment horizontal="center"/>
    </xf>
    <xf numFmtId="2" fontId="69" fillId="0" borderId="0" xfId="0" applyNumberFormat="1" applyFont="1" applyBorder="1" applyAlignment="1">
      <alignment horizontal="center"/>
    </xf>
    <xf numFmtId="2" fontId="69" fillId="0" borderId="38" xfId="0" applyNumberFormat="1" applyFont="1" applyBorder="1" applyAlignment="1">
      <alignment horizontal="center"/>
    </xf>
    <xf numFmtId="2" fontId="0" fillId="0" borderId="0" xfId="0" applyNumberFormat="1" applyBorder="1"/>
    <xf numFmtId="0" fontId="68" fillId="0" borderId="50" xfId="0" applyFont="1" applyBorder="1" applyAlignment="1">
      <alignment horizontal="center" wrapText="1"/>
    </xf>
    <xf numFmtId="0" fontId="69" fillId="0" borderId="51" xfId="0" applyFont="1" applyBorder="1" applyAlignment="1">
      <alignment horizontal="center" vertical="center"/>
    </xf>
    <xf numFmtId="0" fontId="69" fillId="0" borderId="52" xfId="0" applyFont="1" applyBorder="1" applyAlignment="1">
      <alignment horizontal="center" vertical="center"/>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82" fillId="0" borderId="49" xfId="0" applyFont="1" applyBorder="1" applyAlignment="1">
      <alignment horizontal="center"/>
    </xf>
    <xf numFmtId="0" fontId="79" fillId="0" borderId="2" xfId="0" applyFont="1" applyBorder="1" applyAlignment="1">
      <alignment horizontal="center"/>
    </xf>
    <xf numFmtId="0" fontId="79" fillId="0" borderId="2" xfId="0" applyFont="1" applyBorder="1" applyAlignment="1">
      <alignment horizontal="left" wrapText="1"/>
    </xf>
    <xf numFmtId="1" fontId="79" fillId="0" borderId="2" xfId="0" applyNumberFormat="1" applyFont="1" applyBorder="1" applyAlignment="1">
      <alignment horizontal="center" vertical="center"/>
    </xf>
    <xf numFmtId="4" fontId="79" fillId="0" borderId="2" xfId="0" applyNumberFormat="1" applyFont="1" applyBorder="1" applyAlignment="1">
      <alignment horizontal="center" vertical="center"/>
    </xf>
    <xf numFmtId="0" fontId="79" fillId="0" borderId="2" xfId="0" applyFont="1" applyBorder="1" applyAlignment="1">
      <alignment horizontal="left" vertical="center" wrapText="1"/>
    </xf>
    <xf numFmtId="3" fontId="79" fillId="0" borderId="2" xfId="0" applyNumberFormat="1" applyFont="1" applyBorder="1" applyAlignment="1">
      <alignment horizontal="center" vertical="center"/>
    </xf>
    <xf numFmtId="0" fontId="81" fillId="0" borderId="53" xfId="0" applyFont="1" applyBorder="1" applyAlignment="1">
      <alignment vertical="center" wrapText="1"/>
    </xf>
    <xf numFmtId="0" fontId="79" fillId="0" borderId="2" xfId="0" applyFont="1" applyFill="1" applyBorder="1" applyAlignment="1">
      <alignment horizontal="center"/>
    </xf>
    <xf numFmtId="0" fontId="78" fillId="0" borderId="2" xfId="0" applyFont="1" applyBorder="1" applyAlignment="1">
      <alignment horizontal="center"/>
    </xf>
    <xf numFmtId="2" fontId="78" fillId="0" borderId="35" xfId="0" applyNumberFormat="1" applyFont="1" applyBorder="1" applyAlignment="1">
      <alignment horizontal="center"/>
    </xf>
    <xf numFmtId="0" fontId="80" fillId="0" borderId="2" xfId="0" applyFont="1" applyBorder="1" applyAlignment="1">
      <alignment horizontal="center"/>
    </xf>
    <xf numFmtId="4" fontId="80" fillId="0" borderId="2" xfId="0" applyNumberFormat="1" applyFont="1" applyBorder="1" applyAlignment="1">
      <alignment horizontal="center"/>
    </xf>
    <xf numFmtId="4" fontId="1" fillId="0" borderId="2" xfId="0" applyNumberFormat="1" applyFont="1" applyBorder="1" applyAlignment="1">
      <alignment horizontal="center"/>
    </xf>
    <xf numFmtId="4" fontId="5" fillId="0" borderId="2" xfId="1" applyNumberFormat="1" applyFont="1" applyBorder="1" applyAlignment="1">
      <alignment horizontal="center"/>
    </xf>
    <xf numFmtId="4" fontId="4" fillId="0" borderId="2" xfId="1" applyNumberFormat="1" applyFont="1" applyBorder="1" applyAlignment="1">
      <alignment horizontal="center"/>
    </xf>
    <xf numFmtId="4" fontId="39" fillId="0" borderId="2" xfId="1" applyNumberFormat="1" applyFont="1" applyFill="1" applyBorder="1" applyAlignment="1">
      <alignment horizontal="center"/>
    </xf>
    <xf numFmtId="0" fontId="1" fillId="2" borderId="2" xfId="3" applyFont="1" applyFill="1" applyBorder="1" applyAlignment="1">
      <alignment horizontal="center"/>
    </xf>
    <xf numFmtId="0" fontId="1" fillId="2" borderId="2" xfId="3" applyFont="1" applyFill="1" applyBorder="1" applyAlignment="1">
      <alignment horizontal="left"/>
    </xf>
    <xf numFmtId="0" fontId="6" fillId="2" borderId="0" xfId="3" applyFill="1"/>
    <xf numFmtId="4" fontId="6" fillId="2" borderId="2" xfId="0" applyNumberFormat="1" applyFont="1" applyFill="1" applyBorder="1"/>
    <xf numFmtId="4" fontId="1" fillId="2" borderId="1" xfId="0" applyNumberFormat="1" applyFont="1" applyFill="1" applyBorder="1" applyAlignment="1">
      <alignment horizontal="center"/>
    </xf>
    <xf numFmtId="4" fontId="1" fillId="2" borderId="10" xfId="0" applyNumberFormat="1" applyFont="1" applyFill="1" applyBorder="1" applyAlignment="1">
      <alignment horizontal="center"/>
    </xf>
    <xf numFmtId="4" fontId="77" fillId="0" borderId="2" xfId="0" applyNumberFormat="1" applyFont="1" applyBorder="1" applyAlignment="1">
      <alignment horizontal="center"/>
    </xf>
    <xf numFmtId="4" fontId="83" fillId="2" borderId="2" xfId="0" applyNumberFormat="1" applyFont="1" applyFill="1" applyBorder="1" applyAlignment="1">
      <alignment horizontal="center"/>
    </xf>
    <xf numFmtId="4" fontId="1" fillId="0" borderId="2" xfId="3" applyNumberFormat="1" applyFont="1" applyBorder="1" applyAlignment="1">
      <alignment horizont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4" fontId="1" fillId="3" borderId="2" xfId="0" applyNumberFormat="1" applyFont="1" applyFill="1" applyBorder="1" applyAlignment="1">
      <alignment horizontal="center" vertical="center"/>
    </xf>
    <xf numFmtId="4" fontId="1" fillId="3" borderId="2" xfId="0" applyNumberFormat="1"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horizontal="center" vertical="center" wrapText="1"/>
    </xf>
    <xf numFmtId="4" fontId="1" fillId="3" borderId="2" xfId="0" applyNumberFormat="1" applyFont="1" applyFill="1" applyBorder="1" applyAlignment="1">
      <alignment horizontal="center"/>
    </xf>
    <xf numFmtId="0" fontId="1" fillId="3" borderId="2" xfId="0" applyFont="1" applyFill="1" applyBorder="1" applyAlignment="1">
      <alignment horizontal="center"/>
    </xf>
    <xf numFmtId="0" fontId="43" fillId="3" borderId="3" xfId="0" applyFont="1" applyFill="1" applyBorder="1" applyAlignment="1">
      <alignment horizontal="center"/>
    </xf>
    <xf numFmtId="0" fontId="1" fillId="3" borderId="0" xfId="0" applyFont="1" applyFill="1" applyBorder="1" applyAlignment="1">
      <alignment horizontal="center"/>
    </xf>
    <xf numFmtId="0" fontId="6" fillId="3" borderId="2" xfId="0" applyFont="1" applyFill="1" applyBorder="1"/>
    <xf numFmtId="4" fontId="6" fillId="3" borderId="2" xfId="0" applyNumberFormat="1" applyFont="1" applyFill="1" applyBorder="1"/>
    <xf numFmtId="0" fontId="6" fillId="3" borderId="2" xfId="0" applyFont="1" applyFill="1" applyBorder="1" applyAlignment="1">
      <alignment horizontal="center" vertical="center" wrapText="1"/>
    </xf>
    <xf numFmtId="0" fontId="1" fillId="3" borderId="2" xfId="3" applyFont="1" applyFill="1" applyBorder="1" applyAlignment="1">
      <alignment horizontal="center"/>
    </xf>
    <xf numFmtId="0" fontId="6" fillId="3" borderId="2" xfId="3" applyFill="1" applyBorder="1" applyAlignment="1">
      <alignment horizontal="center"/>
    </xf>
    <xf numFmtId="0" fontId="1" fillId="3" borderId="0" xfId="3" applyFont="1" applyFill="1" applyAlignment="1">
      <alignment horizontal="center"/>
    </xf>
    <xf numFmtId="0" fontId="1" fillId="0" borderId="2" xfId="0" applyFont="1" applyBorder="1" applyAlignment="1">
      <alignment horizontal="center"/>
    </xf>
    <xf numFmtId="0" fontId="1" fillId="0" borderId="0" xfId="0" applyFont="1" applyAlignment="1">
      <alignment vertical="top" wrapText="1"/>
    </xf>
    <xf numFmtId="0" fontId="6" fillId="0" borderId="0" xfId="0" applyFont="1"/>
    <xf numFmtId="0" fontId="1" fillId="2" borderId="2" xfId="0" applyFont="1" applyFill="1" applyBorder="1" applyAlignment="1">
      <alignment horizontal="center" wrapText="1"/>
    </xf>
    <xf numFmtId="0" fontId="1" fillId="0" borderId="0" xfId="0" applyFont="1" applyFill="1" applyBorder="1" applyAlignment="1">
      <alignment horizontal="center"/>
    </xf>
    <xf numFmtId="0" fontId="14" fillId="0" borderId="0" xfId="0" applyFont="1" applyAlignment="1">
      <alignment horizontal="center"/>
    </xf>
    <xf numFmtId="0" fontId="40" fillId="0" borderId="0" xfId="0" applyFont="1" applyAlignment="1">
      <alignment horizont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 fillId="0" borderId="5" xfId="0" applyFont="1" applyBorder="1" applyAlignment="1">
      <alignment horizontal="center"/>
    </xf>
    <xf numFmtId="0" fontId="1" fillId="0" borderId="9" xfId="0" applyFont="1" applyBorder="1" applyAlignment="1">
      <alignment horizontal="center"/>
    </xf>
    <xf numFmtId="0" fontId="1" fillId="0" borderId="6" xfId="0" applyFont="1" applyBorder="1" applyAlignment="1">
      <alignment horizontal="center"/>
    </xf>
    <xf numFmtId="0" fontId="14" fillId="0" borderId="2" xfId="0" applyFont="1" applyBorder="1" applyAlignment="1">
      <alignment horizontal="center" vertical="center" wrapText="1"/>
    </xf>
    <xf numFmtId="0" fontId="14" fillId="0" borderId="1" xfId="0" applyFont="1" applyBorder="1" applyAlignment="1">
      <alignment horizontal="center" vertical="top" wrapText="1"/>
    </xf>
    <xf numFmtId="0" fontId="14" fillId="0" borderId="3" xfId="0" applyFont="1" applyBorder="1" applyAlignment="1">
      <alignment horizontal="center" vertical="top" wrapText="1"/>
    </xf>
    <xf numFmtId="0" fontId="1" fillId="0" borderId="2" xfId="0" applyFont="1" applyBorder="1" applyAlignment="1">
      <alignment horizontal="left"/>
    </xf>
    <xf numFmtId="0" fontId="1" fillId="0" borderId="2" xfId="0" applyFont="1" applyBorder="1" applyAlignment="1">
      <alignment horizont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0" xfId="0" applyFont="1" applyBorder="1" applyAlignment="1">
      <alignment horizontal="left" vertical="top" wrapText="1"/>
    </xf>
    <xf numFmtId="0" fontId="1" fillId="0" borderId="5"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4" fontId="1" fillId="0" borderId="5" xfId="0" applyNumberFormat="1" applyFont="1" applyBorder="1" applyAlignment="1">
      <alignment horizontal="center"/>
    </xf>
    <xf numFmtId="4" fontId="1" fillId="0" borderId="6" xfId="0" applyNumberFormat="1" applyFont="1" applyBorder="1" applyAlignment="1">
      <alignment horizontal="center"/>
    </xf>
    <xf numFmtId="0" fontId="14" fillId="0" borderId="0" xfId="0" applyFont="1" applyBorder="1" applyAlignment="1">
      <alignment horizontal="left" wrapText="1"/>
    </xf>
    <xf numFmtId="4" fontId="1" fillId="0" borderId="2" xfId="0" applyNumberFormat="1" applyFont="1" applyBorder="1" applyAlignment="1">
      <alignment horizontal="center"/>
    </xf>
    <xf numFmtId="0" fontId="1" fillId="0" borderId="0" xfId="0" applyFont="1" applyAlignment="1">
      <alignment horizontal="left" vertical="top" wrapText="1"/>
    </xf>
    <xf numFmtId="0" fontId="1" fillId="0" borderId="2" xfId="0" applyFont="1" applyBorder="1" applyAlignment="1">
      <alignment horizontal="center" vertical="top" wrapText="1"/>
    </xf>
    <xf numFmtId="0" fontId="16" fillId="0" borderId="2" xfId="0" quotePrefix="1" applyFont="1" applyBorder="1" applyAlignment="1">
      <alignment horizontal="center" vertical="top" wrapText="1"/>
    </xf>
    <xf numFmtId="0" fontId="13" fillId="0" borderId="0" xfId="0" applyFont="1" applyAlignment="1">
      <alignment horizontal="right"/>
    </xf>
    <xf numFmtId="0" fontId="5" fillId="0" borderId="0" xfId="0" applyFont="1" applyAlignment="1">
      <alignment horizontal="center"/>
    </xf>
    <xf numFmtId="0" fontId="10" fillId="0" borderId="0" xfId="0" applyFont="1" applyAlignment="1">
      <alignment horizontal="center"/>
    </xf>
    <xf numFmtId="0" fontId="4"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Alignment="1">
      <alignment vertical="top" wrapText="1"/>
    </xf>
    <xf numFmtId="0" fontId="14" fillId="0" borderId="2" xfId="0" applyFont="1" applyBorder="1" applyAlignment="1">
      <alignment horizontal="center"/>
    </xf>
    <xf numFmtId="0" fontId="6" fillId="0" borderId="2" xfId="0" applyFont="1" applyBorder="1" applyAlignment="1">
      <alignment horizontal="center"/>
    </xf>
    <xf numFmtId="0" fontId="14" fillId="0" borderId="2" xfId="0" applyFont="1" applyBorder="1" applyAlignment="1">
      <alignment horizontal="center" wrapText="1"/>
    </xf>
    <xf numFmtId="0" fontId="1" fillId="0" borderId="5" xfId="0" applyFont="1" applyBorder="1" applyAlignment="1">
      <alignment horizontal="left"/>
    </xf>
    <xf numFmtId="0" fontId="1" fillId="0" borderId="9" xfId="0" applyFont="1" applyBorder="1" applyAlignment="1">
      <alignment horizontal="left"/>
    </xf>
    <xf numFmtId="0" fontId="1" fillId="0" borderId="6" xfId="0" applyFont="1" applyBorder="1" applyAlignment="1">
      <alignment horizontal="left"/>
    </xf>
    <xf numFmtId="0" fontId="16" fillId="0" borderId="5" xfId="0" quotePrefix="1" applyFont="1" applyBorder="1" applyAlignment="1">
      <alignment horizontal="center" vertical="top" wrapText="1"/>
    </xf>
    <xf numFmtId="0" fontId="16" fillId="0" borderId="6" xfId="0" quotePrefix="1" applyFont="1" applyBorder="1" applyAlignment="1">
      <alignment horizontal="center" vertical="top" wrapText="1"/>
    </xf>
    <xf numFmtId="0" fontId="16" fillId="0" borderId="9" xfId="0" quotePrefix="1" applyFont="1" applyBorder="1" applyAlignment="1">
      <alignment horizontal="center"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6" xfId="0" applyBorder="1"/>
    <xf numFmtId="0" fontId="1" fillId="0" borderId="0" xfId="0" applyFont="1" applyBorder="1" applyAlignment="1">
      <alignment horizontal="left"/>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0" xfId="0" applyFont="1" applyAlignment="1">
      <alignment horizontal="center" vertical="top" wrapText="1"/>
    </xf>
    <xf numFmtId="0" fontId="6" fillId="0" borderId="0" xfId="0" applyFont="1" applyBorder="1" applyAlignment="1">
      <alignment horizontal="center"/>
    </xf>
    <xf numFmtId="9" fontId="1" fillId="0" borderId="5" xfId="0" applyNumberFormat="1" applyFont="1" applyBorder="1" applyAlignment="1">
      <alignment horizontal="center"/>
    </xf>
    <xf numFmtId="0" fontId="1" fillId="0" borderId="1" xfId="0" applyFont="1" applyBorder="1" applyAlignment="1">
      <alignment vertical="top"/>
    </xf>
    <xf numFmtId="0" fontId="1" fillId="0" borderId="3" xfId="0" applyFont="1" applyBorder="1" applyAlignment="1">
      <alignment vertical="top"/>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44" fillId="0" borderId="7" xfId="0" applyFont="1" applyBorder="1" applyAlignment="1">
      <alignment horizontal="center"/>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5" fillId="0" borderId="0" xfId="0" applyFont="1" applyAlignment="1">
      <alignment horizontal="center"/>
    </xf>
    <xf numFmtId="0" fontId="1" fillId="0" borderId="0" xfId="4" applyFont="1" applyAlignment="1">
      <alignment horizontal="left"/>
    </xf>
    <xf numFmtId="0" fontId="11" fillId="0" borderId="5" xfId="4" applyFont="1" applyBorder="1" applyAlignment="1">
      <alignment horizontal="center" vertical="top" wrapText="1"/>
    </xf>
    <xf numFmtId="0" fontId="11" fillId="0" borderId="6" xfId="4" applyFont="1" applyBorder="1" applyAlignment="1">
      <alignment horizontal="center" vertical="top" wrapText="1"/>
    </xf>
    <xf numFmtId="0" fontId="12" fillId="0" borderId="0" xfId="4" applyFont="1" applyAlignment="1">
      <alignment horizontal="left"/>
    </xf>
    <xf numFmtId="0" fontId="5" fillId="0" borderId="0" xfId="2" applyFont="1" applyAlignment="1">
      <alignment horizontal="right" vertical="top" wrapText="1"/>
    </xf>
    <xf numFmtId="0" fontId="14" fillId="0" borderId="2" xfId="4" applyFont="1" applyBorder="1" applyAlignment="1">
      <alignment horizontal="center" vertical="top" wrapText="1"/>
    </xf>
    <xf numFmtId="0" fontId="14" fillId="0" borderId="2" xfId="4" applyFont="1" applyBorder="1" applyAlignment="1">
      <alignment horizontal="center" vertical="center" wrapText="1"/>
    </xf>
    <xf numFmtId="0" fontId="14" fillId="0" borderId="12" xfId="4" applyFont="1" applyBorder="1" applyAlignment="1">
      <alignment horizontal="center" vertical="top" wrapText="1"/>
    </xf>
    <xf numFmtId="0" fontId="14" fillId="0" borderId="13" xfId="4" applyFont="1" applyBorder="1" applyAlignment="1">
      <alignment horizontal="center" vertical="top" wrapText="1"/>
    </xf>
    <xf numFmtId="0" fontId="14" fillId="0" borderId="14" xfId="4" applyFont="1" applyBorder="1" applyAlignment="1">
      <alignment horizontal="center" vertical="top" wrapText="1"/>
    </xf>
    <xf numFmtId="0" fontId="14" fillId="0" borderId="8" xfId="4" applyFont="1" applyBorder="1" applyAlignment="1">
      <alignment horizontal="center" vertical="top" wrapText="1"/>
    </xf>
    <xf numFmtId="0" fontId="14" fillId="0" borderId="7" xfId="4" applyFont="1" applyBorder="1" applyAlignment="1">
      <alignment horizontal="center" vertical="top" wrapText="1"/>
    </xf>
    <xf numFmtId="0" fontId="14" fillId="0" borderId="15" xfId="4" applyFont="1" applyBorder="1" applyAlignment="1">
      <alignment horizontal="center" vertical="top" wrapText="1"/>
    </xf>
    <xf numFmtId="0" fontId="14" fillId="0" borderId="1" xfId="4" applyFont="1" applyBorder="1" applyAlignment="1">
      <alignment horizontal="center" vertical="center" wrapText="1"/>
    </xf>
    <xf numFmtId="0" fontId="14" fillId="0" borderId="10"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12" xfId="4" applyFont="1" applyBorder="1" applyAlignment="1">
      <alignment horizontal="center" vertical="center" wrapText="1"/>
    </xf>
    <xf numFmtId="0" fontId="14" fillId="0" borderId="13" xfId="4" applyFont="1" applyBorder="1" applyAlignment="1">
      <alignment horizontal="center" vertical="center" wrapText="1"/>
    </xf>
    <xf numFmtId="0" fontId="14" fillId="0" borderId="14"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7" xfId="4" applyFont="1" applyBorder="1" applyAlignment="1">
      <alignment horizontal="center" vertical="center" wrapText="1"/>
    </xf>
    <xf numFmtId="0" fontId="14" fillId="0" borderId="15" xfId="4" applyFont="1" applyBorder="1" applyAlignment="1">
      <alignment horizontal="center" vertical="center" wrapText="1"/>
    </xf>
    <xf numFmtId="0" fontId="10" fillId="0" borderId="0" xfId="2" applyFont="1" applyAlignment="1">
      <alignment horizontal="center"/>
    </xf>
    <xf numFmtId="0" fontId="4" fillId="0" borderId="0" xfId="2" applyFont="1" applyAlignment="1">
      <alignment horizontal="center"/>
    </xf>
    <xf numFmtId="0" fontId="25" fillId="0" borderId="0" xfId="2" applyFont="1" applyAlignment="1">
      <alignment horizontal="center"/>
    </xf>
    <xf numFmtId="0" fontId="30" fillId="0" borderId="0" xfId="2" applyFont="1" applyAlignment="1">
      <alignment horizontal="center"/>
    </xf>
    <xf numFmtId="0" fontId="16" fillId="0" borderId="7" xfId="4" applyFont="1" applyBorder="1" applyAlignment="1">
      <alignment horizontal="center"/>
    </xf>
    <xf numFmtId="0" fontId="1" fillId="0" borderId="0" xfId="1" applyFont="1" applyAlignment="1">
      <alignment horizontal="center" vertical="top" wrapText="1"/>
    </xf>
    <xf numFmtId="0" fontId="1" fillId="0" borderId="0" xfId="1"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7" xfId="0" applyFont="1" applyBorder="1" applyAlignment="1">
      <alignment horizontal="right"/>
    </xf>
    <xf numFmtId="0" fontId="16" fillId="0" borderId="0" xfId="0" applyFont="1" applyBorder="1" applyAlignment="1">
      <alignment horizontal="center"/>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left" vertical="top" wrapText="1"/>
    </xf>
    <xf numFmtId="0" fontId="1" fillId="0" borderId="4" xfId="0" applyFont="1" applyBorder="1" applyAlignment="1">
      <alignment horizontal="center"/>
    </xf>
    <xf numFmtId="0" fontId="11" fillId="0" borderId="0" xfId="0" applyFont="1" applyAlignment="1">
      <alignment horizont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1" xfId="0" applyFont="1" applyBorder="1" applyAlignment="1">
      <alignment horizontal="center" vertical="center"/>
    </xf>
    <xf numFmtId="0" fontId="57" fillId="0" borderId="0" xfId="0" applyFont="1" applyBorder="1" applyAlignment="1">
      <alignment horizontal="center" vertical="center"/>
    </xf>
    <xf numFmtId="0" fontId="57" fillId="0" borderId="17" xfId="0" applyFont="1" applyBorder="1" applyAlignment="1">
      <alignment horizontal="center" vertical="center"/>
    </xf>
    <xf numFmtId="0" fontId="57" fillId="0" borderId="8" xfId="0" applyFont="1" applyBorder="1" applyAlignment="1">
      <alignment horizontal="center" vertical="center"/>
    </xf>
    <xf numFmtId="0" fontId="57" fillId="0" borderId="7" xfId="0" applyFont="1" applyBorder="1" applyAlignment="1">
      <alignment horizontal="center" vertical="center"/>
    </xf>
    <xf numFmtId="0" fontId="57" fillId="0" borderId="15" xfId="0" applyFont="1" applyBorder="1" applyAlignment="1">
      <alignment horizontal="center" vertical="center"/>
    </xf>
    <xf numFmtId="0" fontId="6" fillId="0" borderId="0" xfId="0" applyFont="1" applyAlignment="1">
      <alignment horizontal="center"/>
    </xf>
    <xf numFmtId="0" fontId="4" fillId="0" borderId="0" xfId="0" applyFont="1" applyAlignment="1">
      <alignment horizontal="center" wrapText="1"/>
    </xf>
    <xf numFmtId="0" fontId="1" fillId="0" borderId="6" xfId="0" applyFont="1" applyBorder="1" applyAlignment="1">
      <alignment horizontal="center" vertical="top"/>
    </xf>
    <xf numFmtId="0" fontId="1" fillId="0" borderId="9" xfId="0" applyFont="1" applyBorder="1" applyAlignment="1">
      <alignment horizontal="center" wrapText="1"/>
    </xf>
    <xf numFmtId="0" fontId="1" fillId="0" borderId="5" xfId="0" applyFont="1" applyBorder="1" applyAlignment="1">
      <alignment horizontal="center" vertical="top"/>
    </xf>
    <xf numFmtId="0" fontId="6" fillId="0" borderId="0" xfId="0" applyFont="1"/>
    <xf numFmtId="0" fontId="58" fillId="0" borderId="12" xfId="0" applyFont="1" applyBorder="1" applyAlignment="1">
      <alignment horizontal="center"/>
    </xf>
    <xf numFmtId="0" fontId="58" fillId="0" borderId="13" xfId="0" applyFont="1" applyBorder="1" applyAlignment="1">
      <alignment horizontal="center"/>
    </xf>
    <xf numFmtId="0" fontId="58" fillId="0" borderId="14" xfId="0" applyFont="1" applyBorder="1" applyAlignment="1">
      <alignment horizontal="center"/>
    </xf>
    <xf numFmtId="0" fontId="58" fillId="0" borderId="11" xfId="0" applyFont="1" applyBorder="1" applyAlignment="1">
      <alignment horizontal="center"/>
    </xf>
    <xf numFmtId="0" fontId="58" fillId="0" borderId="0" xfId="0" applyFont="1" applyBorder="1" applyAlignment="1">
      <alignment horizontal="center"/>
    </xf>
    <xf numFmtId="0" fontId="58" fillId="0" borderId="17" xfId="0" applyFont="1" applyBorder="1" applyAlignment="1">
      <alignment horizontal="center"/>
    </xf>
    <xf numFmtId="0" fontId="58" fillId="0" borderId="8" xfId="0" applyFont="1" applyBorder="1" applyAlignment="1">
      <alignment horizontal="center"/>
    </xf>
    <xf numFmtId="0" fontId="58" fillId="0" borderId="7" xfId="0" applyFont="1" applyBorder="1" applyAlignment="1">
      <alignment horizontal="center"/>
    </xf>
    <xf numFmtId="0" fontId="58" fillId="0" borderId="15" xfId="0" applyFont="1" applyBorder="1" applyAlignment="1">
      <alignment horizontal="center"/>
    </xf>
    <xf numFmtId="0" fontId="59" fillId="0" borderId="12" xfId="0" applyFont="1" applyBorder="1" applyAlignment="1">
      <alignment horizontal="center"/>
    </xf>
    <xf numFmtId="0" fontId="59" fillId="0" borderId="13" xfId="0" applyFont="1" applyBorder="1" applyAlignment="1">
      <alignment horizontal="center"/>
    </xf>
    <xf numFmtId="0" fontId="59" fillId="0" borderId="14" xfId="0" applyFont="1" applyBorder="1" applyAlignment="1">
      <alignment horizontal="center"/>
    </xf>
    <xf numFmtId="0" fontId="59" fillId="0" borderId="11" xfId="0" applyFont="1" applyBorder="1" applyAlignment="1">
      <alignment horizontal="center"/>
    </xf>
    <xf numFmtId="0" fontId="59" fillId="0" borderId="0" xfId="0" applyFont="1" applyBorder="1" applyAlignment="1">
      <alignment horizontal="center"/>
    </xf>
    <xf numFmtId="0" fontId="59" fillId="0" borderId="17" xfId="0" applyFont="1" applyBorder="1" applyAlignment="1">
      <alignment horizontal="center"/>
    </xf>
    <xf numFmtId="0" fontId="59" fillId="0" borderId="8" xfId="0" applyFont="1" applyBorder="1" applyAlignment="1">
      <alignment horizontal="center"/>
    </xf>
    <xf numFmtId="0" fontId="59" fillId="0" borderId="7" xfId="0" applyFont="1" applyBorder="1" applyAlignment="1">
      <alignment horizontal="center"/>
    </xf>
    <xf numFmtId="0" fontId="59" fillId="0" borderId="15" xfId="0" applyFont="1" applyBorder="1" applyAlignment="1">
      <alignment horizontal="center"/>
    </xf>
    <xf numFmtId="0" fontId="60" fillId="0" borderId="12" xfId="0" applyFont="1" applyBorder="1" applyAlignment="1">
      <alignment horizontal="center"/>
    </xf>
    <xf numFmtId="0" fontId="60" fillId="0" borderId="13" xfId="0" applyFont="1" applyBorder="1" applyAlignment="1">
      <alignment horizontal="center"/>
    </xf>
    <xf numFmtId="0" fontId="60" fillId="0" borderId="14" xfId="0" applyFont="1" applyBorder="1" applyAlignment="1">
      <alignment horizontal="center"/>
    </xf>
    <xf numFmtId="0" fontId="60" fillId="0" borderId="11" xfId="0" applyFont="1" applyBorder="1" applyAlignment="1">
      <alignment horizontal="center"/>
    </xf>
    <xf numFmtId="0" fontId="60" fillId="0" borderId="0" xfId="0" applyFont="1" applyBorder="1" applyAlignment="1">
      <alignment horizontal="center"/>
    </xf>
    <xf numFmtId="0" fontId="60" fillId="0" borderId="17" xfId="0" applyFont="1" applyBorder="1" applyAlignment="1">
      <alignment horizontal="center"/>
    </xf>
    <xf numFmtId="0" fontId="60" fillId="0" borderId="8" xfId="0" applyFont="1" applyBorder="1" applyAlignment="1">
      <alignment horizontal="center"/>
    </xf>
    <xf numFmtId="0" fontId="60" fillId="0" borderId="7" xfId="0" applyFont="1" applyBorder="1" applyAlignment="1">
      <alignment horizontal="center"/>
    </xf>
    <xf numFmtId="0" fontId="60" fillId="0" borderId="15" xfId="0" applyFont="1" applyBorder="1" applyAlignment="1">
      <alignment horizontal="center"/>
    </xf>
    <xf numFmtId="0" fontId="13" fillId="0" borderId="0" xfId="0" applyFont="1" applyAlignment="1">
      <alignment horizontal="left"/>
    </xf>
    <xf numFmtId="0" fontId="1" fillId="0" borderId="0" xfId="0" applyFont="1" applyBorder="1" applyAlignment="1">
      <alignment horizontal="right"/>
    </xf>
    <xf numFmtId="0" fontId="16" fillId="0" borderId="7" xfId="0" applyFont="1" applyBorder="1" applyAlignment="1">
      <alignment horizontal="center"/>
    </xf>
    <xf numFmtId="0" fontId="3" fillId="0" borderId="0" xfId="0" applyFont="1" applyAlignment="1">
      <alignment horizontal="center"/>
    </xf>
    <xf numFmtId="0" fontId="61" fillId="0" borderId="2" xfId="1" applyFont="1" applyBorder="1" applyAlignment="1">
      <alignment horizontal="center" vertical="top" wrapText="1"/>
    </xf>
    <xf numFmtId="0" fontId="61" fillId="0" borderId="1" xfId="1" applyFont="1" applyBorder="1" applyAlignment="1">
      <alignment horizontal="center" vertical="top" wrapText="1"/>
    </xf>
    <xf numFmtId="0" fontId="61" fillId="0" borderId="10" xfId="1" applyFont="1" applyBorder="1" applyAlignment="1">
      <alignment horizontal="center" vertical="top" wrapText="1"/>
    </xf>
    <xf numFmtId="0" fontId="61" fillId="0" borderId="3" xfId="1" applyFont="1" applyBorder="1" applyAlignment="1">
      <alignment horizontal="center" vertical="top" wrapText="1"/>
    </xf>
    <xf numFmtId="0" fontId="61" fillId="0" borderId="2" xfId="1" applyFont="1" applyBorder="1" applyAlignment="1">
      <alignment horizontal="center" vertical="center" wrapText="1"/>
    </xf>
    <xf numFmtId="0" fontId="5" fillId="0" borderId="0" xfId="1" applyFont="1" applyAlignment="1">
      <alignment horizontal="center"/>
    </xf>
    <xf numFmtId="0" fontId="10" fillId="0" borderId="0" xfId="1" applyFont="1" applyAlignment="1">
      <alignment horizontal="center"/>
    </xf>
    <xf numFmtId="0" fontId="61" fillId="2" borderId="1" xfId="1" applyFont="1" applyFill="1" applyBorder="1" applyAlignment="1">
      <alignment horizontal="center" vertical="top" wrapText="1"/>
    </xf>
    <xf numFmtId="0" fontId="61" fillId="2" borderId="10" xfId="1" applyFont="1" applyFill="1" applyBorder="1" applyAlignment="1">
      <alignment horizontal="center" vertical="top" wrapText="1"/>
    </xf>
    <xf numFmtId="0" fontId="61" fillId="2" borderId="3" xfId="1" applyFont="1" applyFill="1" applyBorder="1" applyAlignment="1">
      <alignment horizontal="center" vertical="top" wrapText="1"/>
    </xf>
    <xf numFmtId="0" fontId="7" fillId="0" borderId="0" xfId="1" applyFont="1" applyBorder="1" applyAlignment="1">
      <alignment horizontal="left"/>
    </xf>
    <xf numFmtId="0" fontId="1" fillId="0" borderId="14" xfId="0" applyFont="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6" xfId="0" applyFont="1" applyFill="1" applyBorder="1" applyAlignment="1">
      <alignment horizontal="center" vertical="top" wrapText="1"/>
    </xf>
    <xf numFmtId="0" fontId="6" fillId="0" borderId="0" xfId="0" applyFont="1" applyBorder="1" applyAlignment="1">
      <alignment horizontal="left" vertical="top" wrapText="1"/>
    </xf>
    <xf numFmtId="0" fontId="2" fillId="0" borderId="0" xfId="0" applyFont="1" applyAlignment="1">
      <alignment horizontal="right"/>
    </xf>
    <xf numFmtId="0" fontId="5" fillId="0" borderId="0" xfId="0" applyFont="1" applyAlignment="1">
      <alignment horizontal="left"/>
    </xf>
    <xf numFmtId="0" fontId="1" fillId="0" borderId="0" xfId="0" applyFont="1" applyAlignment="1">
      <alignment horizontal="right"/>
    </xf>
    <xf numFmtId="0" fontId="1" fillId="0" borderId="9" xfId="0" applyFont="1" applyBorder="1" applyAlignment="1">
      <alignment horizontal="center" vertical="top"/>
    </xf>
    <xf numFmtId="0" fontId="1" fillId="0" borderId="1" xfId="0" applyFont="1" applyBorder="1" applyAlignment="1">
      <alignment horizontal="center" vertical="top"/>
    </xf>
    <xf numFmtId="0" fontId="1" fillId="0" borderId="3" xfId="0" applyFont="1" applyBorder="1" applyAlignment="1">
      <alignment horizontal="center" vertical="top"/>
    </xf>
    <xf numFmtId="0" fontId="7" fillId="0" borderId="0" xfId="0" applyFont="1" applyAlignment="1">
      <alignment horizontal="center" wrapText="1"/>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16" fillId="0" borderId="0" xfId="0" applyFont="1" applyBorder="1" applyAlignment="1">
      <alignment horizontal="right"/>
    </xf>
    <xf numFmtId="0" fontId="38" fillId="0" borderId="0" xfId="0" applyFont="1" applyAlignment="1">
      <alignment horizontal="center"/>
    </xf>
    <xf numFmtId="0" fontId="51" fillId="0" borderId="0" xfId="0" applyFont="1" applyBorder="1" applyAlignment="1">
      <alignment horizontal="center" vertical="top"/>
    </xf>
    <xf numFmtId="0" fontId="47" fillId="0" borderId="2" xfId="0" applyFont="1" applyBorder="1" applyAlignment="1">
      <alignment horizontal="center" vertical="top" wrapText="1"/>
    </xf>
    <xf numFmtId="0" fontId="16" fillId="0" borderId="7" xfId="0" applyFont="1" applyBorder="1" applyAlignment="1">
      <alignment horizontal="left"/>
    </xf>
    <xf numFmtId="0" fontId="47" fillId="0" borderId="1" xfId="0" applyFont="1" applyBorder="1" applyAlignment="1">
      <alignment horizontal="center" vertical="top" wrapText="1"/>
    </xf>
    <xf numFmtId="0" fontId="47" fillId="0" borderId="10" xfId="0" applyFont="1" applyBorder="1" applyAlignment="1">
      <alignment horizontal="center" vertical="top" wrapText="1"/>
    </xf>
    <xf numFmtId="0" fontId="47" fillId="0" borderId="3" xfId="0" applyFont="1" applyBorder="1" applyAlignment="1">
      <alignment horizontal="center" vertical="top" wrapText="1"/>
    </xf>
    <xf numFmtId="0" fontId="34" fillId="0" borderId="1" xfId="0" applyFont="1" applyBorder="1" applyAlignment="1">
      <alignment horizontal="center" vertical="top" wrapText="1"/>
    </xf>
    <xf numFmtId="0" fontId="34" fillId="0" borderId="3" xfId="0" applyFont="1" applyBorder="1" applyAlignment="1">
      <alignment horizontal="center" vertical="top" wrapText="1"/>
    </xf>
    <xf numFmtId="0" fontId="34" fillId="0" borderId="2" xfId="0" applyFont="1" applyBorder="1" applyAlignment="1">
      <alignment horizontal="center" vertical="top" wrapText="1"/>
    </xf>
    <xf numFmtId="0" fontId="34" fillId="0" borderId="5" xfId="0" applyFont="1" applyBorder="1" applyAlignment="1">
      <alignment horizontal="center" vertical="top" wrapText="1"/>
    </xf>
    <xf numFmtId="0" fontId="34" fillId="0" borderId="9" xfId="0" applyFont="1" applyBorder="1" applyAlignment="1">
      <alignment horizontal="center" vertical="top" wrapText="1"/>
    </xf>
    <xf numFmtId="0" fontId="34" fillId="0" borderId="6" xfId="0" applyFont="1" applyBorder="1" applyAlignment="1">
      <alignment horizontal="center" vertical="top" wrapText="1"/>
    </xf>
    <xf numFmtId="0" fontId="1" fillId="2" borderId="1" xfId="1" quotePrefix="1" applyFont="1" applyFill="1" applyBorder="1" applyAlignment="1">
      <alignment horizontal="center" vertical="center" wrapText="1"/>
    </xf>
    <xf numFmtId="0" fontId="1" fillId="2" borderId="3" xfId="1" quotePrefix="1" applyFont="1" applyFill="1" applyBorder="1" applyAlignment="1">
      <alignment horizontal="center" vertical="center" wrapText="1"/>
    </xf>
    <xf numFmtId="0" fontId="1" fillId="0" borderId="5" xfId="1" applyFont="1" applyBorder="1" applyAlignment="1">
      <alignment horizontal="left" vertical="center"/>
    </xf>
    <xf numFmtId="0" fontId="1" fillId="0" borderId="9" xfId="1" applyFont="1" applyBorder="1" applyAlignment="1">
      <alignment horizontal="left" vertical="center"/>
    </xf>
    <xf numFmtId="0" fontId="1" fillId="0" borderId="6" xfId="1" applyFont="1" applyBorder="1" applyAlignment="1">
      <alignment horizontal="left" vertical="center"/>
    </xf>
    <xf numFmtId="0" fontId="4" fillId="0" borderId="0" xfId="1" applyFont="1" applyAlignment="1">
      <alignment horizontal="center"/>
    </xf>
    <xf numFmtId="0" fontId="4" fillId="0" borderId="0" xfId="1" applyFont="1" applyAlignment="1"/>
    <xf numFmtId="0" fontId="1" fillId="0" borderId="0" xfId="1" applyFont="1" applyAlignment="1">
      <alignment horizontal="left"/>
    </xf>
    <xf numFmtId="0" fontId="1" fillId="0" borderId="13" xfId="1" applyFont="1" applyBorder="1" applyAlignment="1">
      <alignment horizontal="center" vertical="top" wrapText="1"/>
    </xf>
    <xf numFmtId="0" fontId="1" fillId="2" borderId="5" xfId="1" quotePrefix="1" applyFont="1" applyFill="1" applyBorder="1" applyAlignment="1">
      <alignment horizontal="center" vertical="center" wrapText="1"/>
    </xf>
    <xf numFmtId="0" fontId="1" fillId="2" borderId="9" xfId="1" quotePrefix="1" applyFont="1" applyFill="1" applyBorder="1" applyAlignment="1">
      <alignment horizontal="center" vertical="center" wrapText="1"/>
    </xf>
    <xf numFmtId="0" fontId="1" fillId="2" borderId="6" xfId="1" quotePrefix="1" applyFont="1" applyFill="1" applyBorder="1" applyAlignment="1">
      <alignment horizontal="center" vertical="center" wrapText="1"/>
    </xf>
    <xf numFmtId="0" fontId="15" fillId="0" borderId="0" xfId="0" applyFont="1" applyAlignment="1">
      <alignment horizontal="center" wrapText="1"/>
    </xf>
    <xf numFmtId="0" fontId="1" fillId="0" borderId="0" xfId="0" applyFont="1" applyFill="1" applyBorder="1" applyAlignment="1">
      <alignment horizontal="left" wrapText="1"/>
    </xf>
    <xf numFmtId="0" fontId="15" fillId="0" borderId="0" xfId="0" applyFont="1" applyAlignment="1">
      <alignment vertical="top" wrapText="1"/>
    </xf>
    <xf numFmtId="0" fontId="4" fillId="0" borderId="0" xfId="0" applyFont="1" applyAlignment="1">
      <alignment horizontal="center" vertical="top" wrapText="1"/>
    </xf>
    <xf numFmtId="0" fontId="35" fillId="0" borderId="0" xfId="0" applyFont="1" applyBorder="1" applyAlignment="1">
      <alignment horizontal="center"/>
    </xf>
    <xf numFmtId="0" fontId="43" fillId="0" borderId="2" xfId="0" applyFont="1" applyBorder="1" applyAlignment="1">
      <alignment horizontal="center" vertical="top" wrapText="1"/>
    </xf>
    <xf numFmtId="0" fontId="16" fillId="2" borderId="7" xfId="0" applyFont="1" applyFill="1" applyBorder="1" applyAlignment="1">
      <alignment horizontal="right"/>
    </xf>
    <xf numFmtId="0" fontId="43" fillId="2" borderId="5" xfId="0" applyFont="1" applyFill="1" applyBorder="1" applyAlignment="1">
      <alignment horizontal="center" vertical="top" wrapText="1"/>
    </xf>
    <xf numFmtId="0" fontId="43" fillId="2" borderId="9" xfId="0" applyFont="1" applyFill="1" applyBorder="1" applyAlignment="1">
      <alignment horizontal="center" vertical="top" wrapText="1"/>
    </xf>
    <xf numFmtId="0" fontId="43" fillId="2" borderId="6" xfId="0" applyFont="1" applyFill="1" applyBorder="1" applyAlignment="1">
      <alignment horizontal="center" vertical="top" wrapText="1"/>
    </xf>
    <xf numFmtId="0" fontId="1" fillId="3" borderId="2" xfId="0" applyFont="1" applyFill="1" applyBorder="1" applyAlignment="1">
      <alignment horizontal="center" vertical="top" wrapText="1"/>
    </xf>
    <xf numFmtId="0" fontId="63" fillId="0" borderId="12" xfId="0" applyFont="1" applyBorder="1" applyAlignment="1">
      <alignment horizontal="center"/>
    </xf>
    <xf numFmtId="0" fontId="63" fillId="0" borderId="14" xfId="0" applyFont="1" applyBorder="1" applyAlignment="1">
      <alignment horizontal="center"/>
    </xf>
    <xf numFmtId="0" fontId="63" fillId="0" borderId="8" xfId="0" applyFont="1" applyBorder="1" applyAlignment="1">
      <alignment horizontal="center"/>
    </xf>
    <xf numFmtId="0" fontId="63" fillId="0" borderId="15" xfId="0" applyFont="1" applyBorder="1" applyAlignment="1">
      <alignment horizontal="center"/>
    </xf>
    <xf numFmtId="0" fontId="64" fillId="0" borderId="12" xfId="0" applyFont="1" applyBorder="1" applyAlignment="1">
      <alignment horizontal="center" vertical="top" wrapText="1"/>
    </xf>
    <xf numFmtId="0" fontId="64" fillId="0" borderId="14" xfId="0" applyFont="1" applyBorder="1" applyAlignment="1">
      <alignment horizontal="center" vertical="top" wrapText="1"/>
    </xf>
    <xf numFmtId="0" fontId="64" fillId="0" borderId="11" xfId="0" applyFont="1" applyBorder="1" applyAlignment="1">
      <alignment horizontal="center" vertical="top" wrapText="1"/>
    </xf>
    <xf numFmtId="0" fontId="64" fillId="0" borderId="17" xfId="0" applyFont="1" applyBorder="1" applyAlignment="1">
      <alignment horizontal="center" vertical="top" wrapText="1"/>
    </xf>
    <xf numFmtId="0" fontId="64" fillId="0" borderId="8" xfId="0" applyFont="1" applyBorder="1" applyAlignment="1">
      <alignment horizontal="center" vertical="top" wrapText="1"/>
    </xf>
    <xf numFmtId="0" fontId="64" fillId="0" borderId="15" xfId="0" applyFont="1" applyBorder="1" applyAlignment="1">
      <alignment horizontal="center" vertical="top" wrapText="1"/>
    </xf>
    <xf numFmtId="0" fontId="5" fillId="0" borderId="0" xfId="2" applyFont="1" applyAlignment="1">
      <alignment horizontal="center" vertical="top" wrapText="1"/>
    </xf>
    <xf numFmtId="0" fontId="1" fillId="0" borderId="2" xfId="0" applyFont="1" applyBorder="1" applyAlignment="1">
      <alignment horizontal="center" vertical="center" wrapText="1"/>
    </xf>
    <xf numFmtId="0" fontId="1" fillId="0" borderId="2" xfId="2" applyFont="1" applyBorder="1" applyAlignment="1">
      <alignment horizontal="center" vertical="center" wrapText="1"/>
    </xf>
    <xf numFmtId="0" fontId="1" fillId="0" borderId="2" xfId="2" applyFont="1" applyBorder="1" applyAlignment="1">
      <alignment horizontal="center" vertical="top" wrapText="1"/>
    </xf>
    <xf numFmtId="0" fontId="0" fillId="0" borderId="2" xfId="0" applyBorder="1" applyAlignment="1">
      <alignment horizontal="center" vertical="top" wrapText="1"/>
    </xf>
    <xf numFmtId="0" fontId="5" fillId="0" borderId="0" xfId="2" applyFont="1" applyAlignment="1">
      <alignment horizontal="center"/>
    </xf>
    <xf numFmtId="0" fontId="0" fillId="0" borderId="0" xfId="0" applyAlignment="1">
      <alignment horizontal="left"/>
    </xf>
    <xf numFmtId="0" fontId="6" fillId="0" borderId="0" xfId="2" applyAlignment="1">
      <alignment horizontal="center"/>
    </xf>
    <xf numFmtId="0" fontId="7" fillId="0" borderId="0" xfId="2" applyFont="1" applyAlignment="1">
      <alignment horizontal="center"/>
    </xf>
    <xf numFmtId="0" fontId="1" fillId="0" borderId="5" xfId="2" applyFont="1" applyBorder="1" applyAlignment="1">
      <alignment horizontal="center" vertical="top"/>
    </xf>
    <xf numFmtId="0" fontId="1" fillId="0" borderId="9" xfId="2" applyFont="1" applyBorder="1" applyAlignment="1">
      <alignment horizontal="center" vertical="top"/>
    </xf>
    <xf numFmtId="0" fontId="1" fillId="0" borderId="1" xfId="2" applyFont="1" applyBorder="1" applyAlignment="1">
      <alignment horizontal="center" vertical="top" wrapText="1"/>
    </xf>
    <xf numFmtId="0" fontId="1" fillId="0" borderId="3" xfId="2" applyFont="1" applyBorder="1" applyAlignment="1">
      <alignment horizontal="center" vertical="top" wrapText="1"/>
    </xf>
    <xf numFmtId="0" fontId="5" fillId="0" borderId="5" xfId="2" applyFont="1" applyBorder="1" applyAlignment="1">
      <alignment horizontal="center" vertical="top"/>
    </xf>
    <xf numFmtId="0" fontId="5" fillId="0" borderId="9" xfId="2" applyFont="1" applyBorder="1" applyAlignment="1">
      <alignment horizontal="center" vertical="top"/>
    </xf>
    <xf numFmtId="0" fontId="5" fillId="0" borderId="16" xfId="2" applyFont="1" applyBorder="1" applyAlignment="1">
      <alignment horizontal="center" vertical="top"/>
    </xf>
    <xf numFmtId="0" fontId="3" fillId="0" borderId="0" xfId="2" applyFont="1" applyAlignment="1">
      <alignment horizontal="center"/>
    </xf>
    <xf numFmtId="0" fontId="6" fillId="0" borderId="0" xfId="2" applyAlignment="1">
      <alignment horizontal="left"/>
    </xf>
    <xf numFmtId="0" fontId="1" fillId="0" borderId="5" xfId="2" applyFont="1" applyBorder="1" applyAlignment="1">
      <alignment horizontal="center" vertical="top" wrapText="1"/>
    </xf>
    <xf numFmtId="0" fontId="1" fillId="0" borderId="9" xfId="2" applyFont="1" applyBorder="1" applyAlignment="1">
      <alignment horizontal="center" vertical="top" wrapText="1"/>
    </xf>
    <xf numFmtId="0" fontId="1" fillId="0" borderId="6" xfId="2" applyFont="1" applyBorder="1" applyAlignment="1">
      <alignment horizontal="center" vertical="top" wrapText="1"/>
    </xf>
    <xf numFmtId="0" fontId="64" fillId="0" borderId="12" xfId="2" applyFont="1" applyBorder="1" applyAlignment="1">
      <alignment horizontal="center"/>
    </xf>
    <xf numFmtId="0" fontId="64" fillId="0" borderId="14" xfId="2" applyFont="1" applyBorder="1" applyAlignment="1">
      <alignment horizontal="center"/>
    </xf>
    <xf numFmtId="0" fontId="64" fillId="0" borderId="11" xfId="2" applyFont="1" applyBorder="1" applyAlignment="1">
      <alignment horizontal="center"/>
    </xf>
    <xf numFmtId="0" fontId="64" fillId="0" borderId="17" xfId="2" applyFont="1" applyBorder="1" applyAlignment="1">
      <alignment horizontal="center"/>
    </xf>
    <xf numFmtId="0" fontId="64" fillId="0" borderId="8" xfId="2" applyFont="1" applyBorder="1" applyAlignment="1">
      <alignment horizontal="center"/>
    </xf>
    <xf numFmtId="0" fontId="64" fillId="0" borderId="15" xfId="2" applyFont="1" applyBorder="1" applyAlignment="1">
      <alignment horizontal="center"/>
    </xf>
    <xf numFmtId="0" fontId="31" fillId="0" borderId="0" xfId="0" applyFont="1" applyAlignment="1">
      <alignment horizontal="right"/>
    </xf>
    <xf numFmtId="0" fontId="34" fillId="0" borderId="0" xfId="0" applyFont="1" applyAlignment="1">
      <alignment horizontal="center"/>
    </xf>
    <xf numFmtId="0" fontId="65" fillId="0" borderId="12" xfId="0" applyFont="1" applyBorder="1" applyAlignment="1">
      <alignment horizontal="center"/>
    </xf>
    <xf numFmtId="0" fontId="65" fillId="0" borderId="13" xfId="0" applyFont="1" applyBorder="1" applyAlignment="1">
      <alignment horizontal="center"/>
    </xf>
    <xf numFmtId="0" fontId="65" fillId="0" borderId="14" xfId="0" applyFont="1" applyBorder="1" applyAlignment="1">
      <alignment horizontal="center"/>
    </xf>
    <xf numFmtId="0" fontId="65" fillId="0" borderId="11" xfId="0" applyFont="1" applyBorder="1" applyAlignment="1">
      <alignment horizontal="center"/>
    </xf>
    <xf numFmtId="0" fontId="65" fillId="0" borderId="0" xfId="0" applyFont="1" applyBorder="1" applyAlignment="1">
      <alignment horizontal="center"/>
    </xf>
    <xf numFmtId="0" fontId="65" fillId="0" borderId="17" xfId="0" applyFont="1" applyBorder="1" applyAlignment="1">
      <alignment horizontal="center"/>
    </xf>
    <xf numFmtId="0" fontId="65" fillId="0" borderId="8" xfId="0" applyFont="1" applyBorder="1" applyAlignment="1">
      <alignment horizontal="center"/>
    </xf>
    <xf numFmtId="0" fontId="65" fillId="0" borderId="7" xfId="0" applyFont="1" applyBorder="1" applyAlignment="1">
      <alignment horizontal="center"/>
    </xf>
    <xf numFmtId="0" fontId="65" fillId="0" borderId="15" xfId="0" applyFont="1" applyBorder="1" applyAlignment="1">
      <alignment horizont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1" xfId="0" applyFont="1" applyBorder="1" applyAlignment="1">
      <alignment horizontal="center" vertical="center"/>
    </xf>
    <xf numFmtId="0" fontId="65" fillId="0" borderId="0" xfId="0" applyFont="1" applyBorder="1" applyAlignment="1">
      <alignment horizontal="center" vertical="center"/>
    </xf>
    <xf numFmtId="0" fontId="65" fillId="0" borderId="17" xfId="0" applyFont="1" applyBorder="1" applyAlignment="1">
      <alignment horizontal="center" vertical="center"/>
    </xf>
    <xf numFmtId="0" fontId="65" fillId="0" borderId="8" xfId="0" applyFont="1" applyBorder="1" applyAlignment="1">
      <alignment horizontal="center" vertical="center"/>
    </xf>
    <xf numFmtId="0" fontId="65" fillId="0" borderId="7" xfId="0" applyFont="1" applyBorder="1" applyAlignment="1">
      <alignment horizontal="center" vertical="center"/>
    </xf>
    <xf numFmtId="0" fontId="65" fillId="0" borderId="15" xfId="0" applyFont="1" applyBorder="1" applyAlignment="1">
      <alignment horizontal="center" vertical="center"/>
    </xf>
    <xf numFmtId="0" fontId="14" fillId="0" borderId="0" xfId="1" applyFont="1" applyAlignment="1">
      <alignment horizontal="center"/>
    </xf>
    <xf numFmtId="0" fontId="34" fillId="0" borderId="10" xfId="0" applyFont="1" applyBorder="1" applyAlignment="1">
      <alignment horizontal="center" vertical="top" wrapText="1"/>
    </xf>
    <xf numFmtId="0" fontId="1" fillId="2" borderId="2" xfId="1" quotePrefix="1" applyFont="1" applyFill="1" applyBorder="1" applyAlignment="1">
      <alignment horizontal="center" vertical="center" wrapText="1"/>
    </xf>
    <xf numFmtId="0" fontId="16" fillId="0" borderId="0" xfId="1" applyFont="1" applyAlignment="1">
      <alignment horizontal="right"/>
    </xf>
    <xf numFmtId="0" fontId="55" fillId="0" borderId="0" xfId="0" applyFont="1" applyBorder="1" applyAlignment="1">
      <alignment horizontal="left" vertical="center" wrapText="1"/>
    </xf>
    <xf numFmtId="0" fontId="46" fillId="0" borderId="0" xfId="0" applyFont="1" applyBorder="1" applyAlignment="1">
      <alignment horizontal="center" vertical="top"/>
    </xf>
    <xf numFmtId="0" fontId="1" fillId="0" borderId="7" xfId="0" applyFont="1" applyBorder="1" applyAlignment="1">
      <alignment horizontal="left"/>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0" fontId="47" fillId="0" borderId="14" xfId="0" applyFont="1" applyBorder="1" applyAlignment="1">
      <alignment horizontal="center" vertical="top" wrapText="1"/>
    </xf>
    <xf numFmtId="0" fontId="47" fillId="0" borderId="11" xfId="0" applyFont="1" applyBorder="1" applyAlignment="1">
      <alignment horizontal="center" vertical="top" wrapText="1"/>
    </xf>
    <xf numFmtId="0" fontId="47" fillId="0" borderId="0" xfId="0" applyFont="1" applyBorder="1" applyAlignment="1">
      <alignment horizontal="center" vertical="top" wrapText="1"/>
    </xf>
    <xf numFmtId="0" fontId="47" fillId="0" borderId="17" xfId="0" applyFont="1" applyBorder="1" applyAlignment="1">
      <alignment horizontal="center" vertical="top" wrapText="1"/>
    </xf>
    <xf numFmtId="0" fontId="51" fillId="0" borderId="0" xfId="0" applyFont="1" applyAlignment="1">
      <alignment horizontal="center" vertical="center"/>
    </xf>
    <xf numFmtId="0" fontId="51" fillId="0" borderId="0" xfId="0" applyFont="1" applyBorder="1" applyAlignment="1">
      <alignment horizontal="center" vertical="center"/>
    </xf>
    <xf numFmtId="0" fontId="71" fillId="0" borderId="12" xfId="0" applyFont="1" applyBorder="1" applyAlignment="1">
      <alignment horizontal="center"/>
    </xf>
    <xf numFmtId="0" fontId="71" fillId="0" borderId="14" xfId="0" applyFont="1" applyBorder="1" applyAlignment="1">
      <alignment horizontal="center"/>
    </xf>
    <xf numFmtId="0" fontId="71" fillId="0" borderId="8" xfId="0" applyFont="1" applyBorder="1" applyAlignment="1">
      <alignment horizontal="center"/>
    </xf>
    <xf numFmtId="0" fontId="71" fillId="0" borderId="15" xfId="0" applyFont="1" applyBorder="1" applyAlignment="1">
      <alignment horizontal="center"/>
    </xf>
    <xf numFmtId="0" fontId="41" fillId="0" borderId="0" xfId="0" applyFont="1" applyAlignment="1">
      <alignment horizontal="center" vertical="center" wrapText="1"/>
    </xf>
    <xf numFmtId="0" fontId="14" fillId="0" borderId="2" xfId="0" applyFont="1" applyBorder="1" applyAlignment="1">
      <alignment horizontal="center" vertical="top"/>
    </xf>
    <xf numFmtId="0" fontId="14" fillId="0" borderId="0" xfId="0" applyFont="1" applyAlignment="1">
      <alignment horizontal="center" vertical="top" wrapText="1"/>
    </xf>
    <xf numFmtId="0" fontId="14" fillId="0" borderId="0" xfId="0" applyFont="1" applyAlignment="1">
      <alignment horizontal="right" vertical="top" wrapText="1"/>
    </xf>
    <xf numFmtId="0" fontId="14" fillId="0" borderId="2" xfId="0" applyFont="1" applyBorder="1" applyAlignment="1">
      <alignment horizontal="center" vertical="top" wrapText="1"/>
    </xf>
    <xf numFmtId="0" fontId="14" fillId="0" borderId="10" xfId="0" applyFont="1" applyBorder="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6" fillId="3" borderId="0" xfId="0" applyFont="1" applyFill="1" applyAlignment="1">
      <alignment horizontal="center"/>
    </xf>
    <xf numFmtId="0" fontId="1" fillId="2" borderId="0" xfId="0" applyFont="1" applyFill="1" applyBorder="1" applyAlignment="1">
      <alignment horizontal="right"/>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0" xfId="0" applyFont="1" applyFill="1" applyAlignment="1">
      <alignment horizontal="left"/>
    </xf>
    <xf numFmtId="0" fontId="1" fillId="2" borderId="12"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0" xfId="0" applyFont="1" applyFill="1" applyAlignment="1">
      <alignment horizontal="right"/>
    </xf>
    <xf numFmtId="0" fontId="1" fillId="2" borderId="0" xfId="0" applyFont="1" applyFill="1" applyAlignment="1">
      <alignment horizontal="right" vertical="top" wrapText="1"/>
    </xf>
    <xf numFmtId="0" fontId="2" fillId="2" borderId="0" xfId="0" applyFont="1" applyFill="1" applyAlignment="1">
      <alignment horizontal="right"/>
    </xf>
    <xf numFmtId="0" fontId="15" fillId="2" borderId="0" xfId="0" applyFont="1" applyFill="1" applyAlignment="1">
      <alignment horizontal="center" wrapText="1"/>
    </xf>
    <xf numFmtId="0" fontId="5" fillId="2" borderId="0" xfId="0" applyFont="1" applyFill="1" applyAlignment="1">
      <alignment horizontal="center"/>
    </xf>
    <xf numFmtId="0" fontId="3" fillId="2" borderId="0" xfId="0" applyFont="1" applyFill="1" applyAlignment="1">
      <alignment horizontal="center"/>
    </xf>
    <xf numFmtId="0" fontId="1" fillId="2" borderId="0" xfId="0" applyFont="1" applyFill="1" applyAlignment="1">
      <alignment horizontal="center"/>
    </xf>
    <xf numFmtId="0" fontId="6" fillId="2" borderId="0" xfId="0" applyFont="1" applyFill="1" applyAlignment="1">
      <alignment horizontal="center"/>
    </xf>
    <xf numFmtId="0" fontId="1" fillId="3" borderId="0" xfId="0" applyFont="1" applyFill="1" applyAlignment="1">
      <alignment horizontal="right"/>
    </xf>
    <xf numFmtId="0" fontId="1" fillId="3" borderId="0" xfId="0" applyFont="1" applyFill="1" applyAlignment="1">
      <alignment horizontal="right" vertical="top" wrapText="1"/>
    </xf>
    <xf numFmtId="0" fontId="10" fillId="2" borderId="0" xfId="0" applyFont="1" applyFill="1" applyAlignment="1">
      <alignment horizontal="center"/>
    </xf>
    <xf numFmtId="0" fontId="6" fillId="2" borderId="5" xfId="0" applyFont="1" applyFill="1" applyBorder="1" applyAlignment="1"/>
    <xf numFmtId="0" fontId="6" fillId="2" borderId="9" xfId="0" applyFont="1" applyFill="1" applyBorder="1" applyAlignment="1"/>
    <xf numFmtId="0" fontId="6" fillId="2" borderId="6" xfId="0" applyFont="1" applyFill="1" applyBorder="1" applyAlignment="1"/>
    <xf numFmtId="0" fontId="1" fillId="2" borderId="7" xfId="0" applyFont="1" applyFill="1" applyBorder="1" applyAlignment="1">
      <alignment horizontal="center" vertical="top" wrapText="1"/>
    </xf>
    <xf numFmtId="0" fontId="1" fillId="2" borderId="15" xfId="0" applyFont="1" applyFill="1" applyBorder="1" applyAlignment="1">
      <alignment horizontal="center" vertical="top" wrapText="1"/>
    </xf>
    <xf numFmtId="0" fontId="73" fillId="2" borderId="19" xfId="0" applyFont="1" applyFill="1" applyBorder="1" applyAlignment="1">
      <alignment horizontal="center"/>
    </xf>
    <xf numFmtId="0" fontId="73" fillId="2" borderId="20" xfId="0" applyFont="1" applyFill="1" applyBorder="1" applyAlignment="1">
      <alignment horizontal="center"/>
    </xf>
    <xf numFmtId="0" fontId="73" fillId="2" borderId="21" xfId="0" applyFont="1" applyFill="1" applyBorder="1" applyAlignment="1">
      <alignment horizontal="center"/>
    </xf>
    <xf numFmtId="0" fontId="73" fillId="2" borderId="22" xfId="0" applyFont="1" applyFill="1" applyBorder="1" applyAlignment="1">
      <alignment horizontal="center"/>
    </xf>
    <xf numFmtId="0" fontId="73" fillId="2" borderId="0" xfId="0" applyFont="1" applyFill="1" applyBorder="1" applyAlignment="1">
      <alignment horizontal="center"/>
    </xf>
    <xf numFmtId="0" fontId="73" fillId="2" borderId="23" xfId="0" applyFont="1" applyFill="1" applyBorder="1" applyAlignment="1">
      <alignment horizontal="center"/>
    </xf>
    <xf numFmtId="0" fontId="73" fillId="2" borderId="24" xfId="0" applyFont="1" applyFill="1" applyBorder="1" applyAlignment="1">
      <alignment horizontal="center"/>
    </xf>
    <xf numFmtId="0" fontId="73" fillId="2" borderId="25" xfId="0" applyFont="1" applyFill="1" applyBorder="1" applyAlignment="1">
      <alignment horizontal="center"/>
    </xf>
    <xf numFmtId="0" fontId="73" fillId="2" borderId="26" xfId="0" applyFont="1" applyFill="1" applyBorder="1" applyAlignment="1">
      <alignment horizontal="center"/>
    </xf>
    <xf numFmtId="0" fontId="1" fillId="2" borderId="1" xfId="0" applyFont="1" applyFill="1" applyBorder="1" applyAlignment="1">
      <alignment horizontal="center" vertical="top" wrapText="1"/>
    </xf>
    <xf numFmtId="0" fontId="1" fillId="2" borderId="3" xfId="0" applyFont="1" applyFill="1" applyBorder="1" applyAlignment="1">
      <alignment horizontal="center" vertical="top" wrapText="1"/>
    </xf>
    <xf numFmtId="0" fontId="7" fillId="2" borderId="0" xfId="0" applyFont="1" applyFill="1" applyAlignment="1">
      <alignment horizontal="center" wrapText="1"/>
    </xf>
    <xf numFmtId="0" fontId="74" fillId="2" borderId="12" xfId="0" applyFont="1" applyFill="1" applyBorder="1" applyAlignment="1">
      <alignment horizontal="center"/>
    </xf>
    <xf numFmtId="0" fontId="74" fillId="2" borderId="13" xfId="0" applyFont="1" applyFill="1" applyBorder="1" applyAlignment="1">
      <alignment horizontal="center"/>
    </xf>
    <xf numFmtId="0" fontId="74" fillId="2" borderId="14" xfId="0" applyFont="1" applyFill="1" applyBorder="1" applyAlignment="1">
      <alignment horizontal="center"/>
    </xf>
    <xf numFmtId="0" fontId="74" fillId="2" borderId="11" xfId="0" applyFont="1" applyFill="1" applyBorder="1" applyAlignment="1">
      <alignment horizontal="center"/>
    </xf>
    <xf numFmtId="0" fontId="74" fillId="2" borderId="0" xfId="0" applyFont="1" applyFill="1" applyBorder="1" applyAlignment="1">
      <alignment horizontal="center"/>
    </xf>
    <xf numFmtId="0" fontId="74" fillId="2" borderId="17" xfId="0" applyFont="1" applyFill="1" applyBorder="1" applyAlignment="1">
      <alignment horizontal="center"/>
    </xf>
    <xf numFmtId="0" fontId="74" fillId="2" borderId="8" xfId="0" applyFont="1" applyFill="1" applyBorder="1" applyAlignment="1">
      <alignment horizontal="center"/>
    </xf>
    <xf numFmtId="0" fontId="74" fillId="2" borderId="7" xfId="0" applyFont="1" applyFill="1" applyBorder="1" applyAlignment="1">
      <alignment horizontal="center"/>
    </xf>
    <xf numFmtId="0" fontId="74" fillId="2" borderId="15" xfId="0" applyFont="1" applyFill="1" applyBorder="1" applyAlignment="1">
      <alignment horizontal="center"/>
    </xf>
    <xf numFmtId="0" fontId="63" fillId="2" borderId="12" xfId="0" applyFont="1" applyFill="1" applyBorder="1" applyAlignment="1">
      <alignment horizontal="center"/>
    </xf>
    <xf numFmtId="0" fontId="63" fillId="2" borderId="13" xfId="0" applyFont="1" applyFill="1" applyBorder="1" applyAlignment="1">
      <alignment horizontal="center"/>
    </xf>
    <xf numFmtId="0" fontId="63" fillId="2" borderId="14" xfId="0" applyFont="1" applyFill="1" applyBorder="1" applyAlignment="1">
      <alignment horizontal="center"/>
    </xf>
    <xf numFmtId="0" fontId="63" fillId="2" borderId="11" xfId="0" applyFont="1" applyFill="1" applyBorder="1" applyAlignment="1">
      <alignment horizontal="center"/>
    </xf>
    <xf numFmtId="0" fontId="63" fillId="2" borderId="0" xfId="0" applyFont="1" applyFill="1" applyBorder="1" applyAlignment="1">
      <alignment horizontal="center"/>
    </xf>
    <xf numFmtId="0" fontId="63" fillId="2" borderId="17" xfId="0" applyFont="1" applyFill="1" applyBorder="1" applyAlignment="1">
      <alignment horizontal="center"/>
    </xf>
    <xf numFmtId="0" fontId="63" fillId="2" borderId="8" xfId="0" applyFont="1" applyFill="1" applyBorder="1" applyAlignment="1">
      <alignment horizontal="center"/>
    </xf>
    <xf numFmtId="0" fontId="63" fillId="2" borderId="7" xfId="0" applyFont="1" applyFill="1" applyBorder="1" applyAlignment="1">
      <alignment horizontal="center"/>
    </xf>
    <xf numFmtId="0" fontId="63" fillId="2" borderId="15" xfId="0" applyFont="1" applyFill="1" applyBorder="1" applyAlignment="1">
      <alignment horizontal="center"/>
    </xf>
    <xf numFmtId="0" fontId="28" fillId="0" borderId="0" xfId="1" applyFont="1" applyAlignment="1">
      <alignment horizontal="center"/>
    </xf>
    <xf numFmtId="0" fontId="21" fillId="0" borderId="1" xfId="1" applyFont="1" applyBorder="1" applyAlignment="1">
      <alignment horizontal="center" vertical="top" wrapText="1"/>
    </xf>
    <xf numFmtId="0" fontId="21" fillId="0" borderId="3" xfId="1" applyFont="1" applyBorder="1" applyAlignment="1">
      <alignment horizontal="center" vertical="top" wrapText="1"/>
    </xf>
    <xf numFmtId="0" fontId="21" fillId="0" borderId="5" xfId="1" applyFont="1" applyBorder="1" applyAlignment="1">
      <alignment horizontal="center" vertical="top" wrapText="1"/>
    </xf>
    <xf numFmtId="0" fontId="21" fillId="0" borderId="9" xfId="1" applyFont="1" applyBorder="1" applyAlignment="1">
      <alignment horizontal="center" vertical="top" wrapText="1"/>
    </xf>
    <xf numFmtId="0" fontId="21" fillId="0" borderId="14" xfId="1" applyFont="1" applyBorder="1" applyAlignment="1">
      <alignment horizontal="center" vertical="top" wrapText="1"/>
    </xf>
    <xf numFmtId="0" fontId="21" fillId="0" borderId="2" xfId="1" applyFont="1" applyBorder="1" applyAlignment="1">
      <alignment horizontal="center" vertical="top" wrapText="1"/>
    </xf>
    <xf numFmtId="0" fontId="21" fillId="0" borderId="6" xfId="1" applyFont="1" applyBorder="1" applyAlignment="1">
      <alignment horizontal="center" vertical="top" wrapText="1"/>
    </xf>
    <xf numFmtId="0" fontId="17" fillId="0" borderId="2" xfId="1" applyFont="1" applyBorder="1" applyAlignment="1">
      <alignment horizontal="center" vertical="top" wrapText="1"/>
    </xf>
    <xf numFmtId="0" fontId="17" fillId="0" borderId="5" xfId="1" applyFont="1" applyBorder="1" applyAlignment="1">
      <alignment horizontal="center" vertical="top" wrapText="1"/>
    </xf>
    <xf numFmtId="0" fontId="17" fillId="0" borderId="9" xfId="1" applyFont="1" applyBorder="1" applyAlignment="1">
      <alignment horizontal="center" vertical="top" wrapText="1"/>
    </xf>
    <xf numFmtId="0" fontId="17" fillId="0" borderId="6" xfId="1" applyFont="1" applyBorder="1" applyAlignment="1">
      <alignment horizontal="center" vertical="top" wrapText="1"/>
    </xf>
    <xf numFmtId="0" fontId="2" fillId="0" borderId="0" xfId="0" applyFont="1" applyAlignment="1">
      <alignment horizontal="left"/>
    </xf>
    <xf numFmtId="0" fontId="19" fillId="0" borderId="5" xfId="1" applyFont="1" applyBorder="1" applyAlignment="1">
      <alignment horizontal="center" wrapText="1"/>
    </xf>
    <xf numFmtId="0" fontId="19" fillId="0" borderId="9" xfId="1" applyFont="1" applyBorder="1" applyAlignment="1">
      <alignment horizontal="center" wrapText="1"/>
    </xf>
    <xf numFmtId="0" fontId="19" fillId="0" borderId="6" xfId="1" applyFont="1" applyBorder="1" applyAlignment="1">
      <alignment horizontal="center" wrapText="1"/>
    </xf>
    <xf numFmtId="0" fontId="22" fillId="0" borderId="0" xfId="1" applyFont="1" applyAlignment="1">
      <alignment horizontal="center"/>
    </xf>
    <xf numFmtId="0" fontId="11"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wrapText="1"/>
    </xf>
    <xf numFmtId="0" fontId="19" fillId="0" borderId="1" xfId="1" applyFont="1" applyBorder="1" applyAlignment="1">
      <alignment horizontal="center" vertical="top"/>
    </xf>
    <xf numFmtId="0" fontId="19" fillId="0" borderId="10" xfId="1" applyFont="1" applyBorder="1" applyAlignment="1">
      <alignment horizontal="center" vertical="top"/>
    </xf>
    <xf numFmtId="0" fontId="19" fillId="0" borderId="3" xfId="1" applyFont="1" applyBorder="1" applyAlignment="1">
      <alignment horizontal="center" vertical="top"/>
    </xf>
    <xf numFmtId="0" fontId="21" fillId="0" borderId="10" xfId="1" applyFont="1" applyBorder="1" applyAlignment="1">
      <alignment horizontal="center" vertical="top" wrapText="1"/>
    </xf>
    <xf numFmtId="0" fontId="21" fillId="0" borderId="12" xfId="1" applyFont="1" applyBorder="1" applyAlignment="1">
      <alignment horizontal="center" vertical="top" wrapText="1"/>
    </xf>
    <xf numFmtId="0" fontId="21" fillId="0" borderId="11" xfId="1" applyFont="1" applyBorder="1" applyAlignment="1">
      <alignment horizontal="center" vertical="top" wrapText="1"/>
    </xf>
    <xf numFmtId="0" fontId="21" fillId="0" borderId="17" xfId="1" applyFont="1" applyBorder="1" applyAlignment="1">
      <alignment horizontal="center" vertical="top" wrapText="1"/>
    </xf>
    <xf numFmtId="0" fontId="19" fillId="0" borderId="2" xfId="1" applyFont="1" applyBorder="1" applyAlignment="1">
      <alignment horizontal="center" wrapText="1"/>
    </xf>
    <xf numFmtId="0" fontId="1" fillId="0" borderId="0" xfId="3" applyFont="1" applyAlignment="1">
      <alignment horizontal="left"/>
    </xf>
    <xf numFmtId="0" fontId="6" fillId="0" borderId="0" xfId="3" applyAlignment="1">
      <alignment horizontal="left"/>
    </xf>
    <xf numFmtId="0" fontId="5" fillId="0" borderId="0" xfId="3" applyFont="1" applyAlignment="1">
      <alignment horizontal="right" vertical="top" wrapText="1"/>
    </xf>
    <xf numFmtId="0" fontId="5" fillId="0" borderId="0" xfId="3" applyFont="1" applyAlignment="1">
      <alignment horizontal="center" vertical="top" wrapText="1"/>
    </xf>
    <xf numFmtId="0" fontId="2" fillId="0" borderId="0" xfId="3" applyFont="1" applyAlignment="1">
      <alignment horizontal="right"/>
    </xf>
    <xf numFmtId="0" fontId="3" fillId="0" borderId="0" xfId="3" applyFont="1" applyAlignment="1">
      <alignment horizontal="center"/>
    </xf>
    <xf numFmtId="0" fontId="4" fillId="0" borderId="0" xfId="3" applyFont="1" applyAlignment="1">
      <alignment horizontal="center"/>
    </xf>
    <xf numFmtId="0" fontId="16" fillId="0" borderId="5" xfId="3" applyFont="1" applyBorder="1" applyAlignment="1">
      <alignment horizontal="center" vertical="top" wrapText="1"/>
    </xf>
    <xf numFmtId="0" fontId="16" fillId="0" borderId="9" xfId="3" applyFont="1" applyBorder="1" applyAlignment="1">
      <alignment horizontal="center" vertical="top" wrapText="1"/>
    </xf>
    <xf numFmtId="0" fontId="16" fillId="0" borderId="6" xfId="3" applyFont="1" applyBorder="1" applyAlignment="1">
      <alignment horizontal="center" vertical="top" wrapText="1"/>
    </xf>
    <xf numFmtId="0" fontId="7" fillId="0" borderId="5" xfId="3" applyFont="1" applyBorder="1" applyAlignment="1">
      <alignment horizontal="center" vertical="top" wrapText="1"/>
    </xf>
    <xf numFmtId="0" fontId="7" fillId="0" borderId="6" xfId="3" applyFont="1" applyBorder="1" applyAlignment="1">
      <alignment horizontal="center" vertical="top" wrapText="1"/>
    </xf>
    <xf numFmtId="0" fontId="16" fillId="0" borderId="7" xfId="3" applyFont="1" applyBorder="1" applyAlignment="1">
      <alignment horizontal="center"/>
    </xf>
    <xf numFmtId="0" fontId="16" fillId="0" borderId="1" xfId="3" applyFont="1" applyBorder="1" applyAlignment="1">
      <alignment horizontal="center" vertical="top" wrapText="1"/>
    </xf>
    <xf numFmtId="0" fontId="16" fillId="0" borderId="3" xfId="3" applyFont="1" applyBorder="1" applyAlignment="1">
      <alignment horizontal="center" vertical="top" wrapText="1"/>
    </xf>
    <xf numFmtId="0" fontId="16" fillId="0" borderId="5" xfId="3" applyFont="1" applyBorder="1" applyAlignment="1">
      <alignment horizontal="center" vertical="top"/>
    </xf>
    <xf numFmtId="0" fontId="16" fillId="0" borderId="9" xfId="3" applyFont="1" applyBorder="1" applyAlignment="1">
      <alignment horizontal="center" vertical="top"/>
    </xf>
    <xf numFmtId="0" fontId="16" fillId="0" borderId="6" xfId="3" applyFont="1" applyBorder="1" applyAlignment="1">
      <alignment horizontal="center" vertical="top"/>
    </xf>
    <xf numFmtId="0" fontId="16" fillId="0" borderId="12" xfId="3" applyFont="1" applyBorder="1" applyAlignment="1">
      <alignment horizontal="center" vertical="top" wrapText="1"/>
    </xf>
    <xf numFmtId="0" fontId="16" fillId="0" borderId="13" xfId="3" applyFont="1" applyBorder="1" applyAlignment="1">
      <alignment horizontal="center" vertical="top" wrapText="1"/>
    </xf>
    <xf numFmtId="0" fontId="16" fillId="0" borderId="14" xfId="3" applyFont="1" applyBorder="1" applyAlignment="1">
      <alignment horizontal="center" vertical="top" wrapText="1"/>
    </xf>
    <xf numFmtId="0" fontId="16" fillId="0" borderId="8" xfId="3" applyFont="1" applyBorder="1" applyAlignment="1">
      <alignment horizontal="center" vertical="top" wrapText="1"/>
    </xf>
    <xf numFmtId="0" fontId="16" fillId="0" borderId="7" xfId="3" applyFont="1" applyBorder="1" applyAlignment="1">
      <alignment horizontal="center" vertical="top" wrapText="1"/>
    </xf>
    <xf numFmtId="0" fontId="16" fillId="0" borderId="15" xfId="3" applyFont="1" applyBorder="1" applyAlignment="1">
      <alignment horizontal="center" vertical="top" wrapText="1"/>
    </xf>
    <xf numFmtId="0" fontId="69" fillId="0" borderId="36" xfId="0" applyFont="1" applyBorder="1" applyAlignment="1">
      <alignment horizontal="center"/>
    </xf>
    <xf numFmtId="0" fontId="69" fillId="0" borderId="37" xfId="0" applyFont="1" applyBorder="1" applyAlignment="1">
      <alignment horizontal="center"/>
    </xf>
    <xf numFmtId="0" fontId="80" fillId="0" borderId="5" xfId="0" applyFont="1" applyBorder="1" applyAlignment="1">
      <alignment horizontal="left" wrapText="1"/>
    </xf>
    <xf numFmtId="0" fontId="80" fillId="0" borderId="6" xfId="0" applyFont="1" applyBorder="1" applyAlignment="1">
      <alignment horizontal="left" wrapText="1"/>
    </xf>
    <xf numFmtId="0" fontId="78" fillId="0" borderId="2" xfId="0" applyFont="1" applyBorder="1" applyAlignment="1">
      <alignment horizontal="left"/>
    </xf>
    <xf numFmtId="0" fontId="78" fillId="0" borderId="2" xfId="0" applyFont="1" applyBorder="1" applyAlignment="1">
      <alignment horizontal="left" wrapText="1"/>
    </xf>
    <xf numFmtId="0" fontId="69" fillId="0" borderId="34" xfId="0" applyFont="1" applyBorder="1" applyAlignment="1">
      <alignment horizontal="center"/>
    </xf>
    <xf numFmtId="0" fontId="69" fillId="0" borderId="3" xfId="0" applyFont="1" applyBorder="1" applyAlignment="1">
      <alignment horizontal="center"/>
    </xf>
    <xf numFmtId="0" fontId="68" fillId="0" borderId="33" xfId="0" applyFont="1" applyBorder="1" applyAlignment="1">
      <alignment horizontal="center"/>
    </xf>
    <xf numFmtId="0" fontId="68" fillId="0" borderId="41" xfId="0" applyFont="1" applyBorder="1" applyAlignment="1">
      <alignment horizontal="center"/>
    </xf>
    <xf numFmtId="0" fontId="68" fillId="0" borderId="42" xfId="0" applyFont="1" applyBorder="1" applyAlignment="1">
      <alignment horizontal="center"/>
    </xf>
    <xf numFmtId="0" fontId="68" fillId="0" borderId="44" xfId="0" applyFont="1" applyBorder="1" applyAlignment="1">
      <alignment horizontal="center"/>
    </xf>
    <xf numFmtId="0" fontId="78" fillId="0" borderId="47" xfId="0" applyFont="1" applyBorder="1" applyAlignment="1">
      <alignment horizontal="left" vertical="center" wrapText="1"/>
    </xf>
    <xf numFmtId="0" fontId="78" fillId="0" borderId="2" xfId="0" applyFont="1" applyBorder="1" applyAlignment="1">
      <alignment horizontal="left" vertical="center" wrapText="1"/>
    </xf>
    <xf numFmtId="0" fontId="68" fillId="0" borderId="27" xfId="0" applyFont="1" applyBorder="1" applyAlignment="1">
      <alignment horizontal="center"/>
    </xf>
    <xf numFmtId="0" fontId="68" fillId="0" borderId="28" xfId="0" applyFont="1" applyBorder="1" applyAlignment="1">
      <alignment horizontal="center"/>
    </xf>
    <xf numFmtId="0" fontId="68" fillId="0" borderId="29" xfId="0" applyFont="1" applyBorder="1" applyAlignment="1">
      <alignment horizontal="center"/>
    </xf>
    <xf numFmtId="0" fontId="69" fillId="0" borderId="30" xfId="0" applyFont="1" applyBorder="1" applyAlignment="1">
      <alignment horizontal="center"/>
    </xf>
    <xf numFmtId="0" fontId="69" fillId="0" borderId="9" xfId="0" applyFont="1" applyBorder="1" applyAlignment="1">
      <alignment horizontal="center"/>
    </xf>
    <xf numFmtId="0" fontId="69" fillId="0" borderId="31" xfId="0" applyFont="1" applyBorder="1" applyAlignment="1">
      <alignment horizontal="center"/>
    </xf>
    <xf numFmtId="0" fontId="69" fillId="0" borderId="55" xfId="0" applyFont="1" applyBorder="1" applyAlignment="1">
      <alignment horizontal="center"/>
    </xf>
    <xf numFmtId="0" fontId="69" fillId="0" borderId="13" xfId="0" applyFont="1" applyBorder="1" applyAlignment="1">
      <alignment horizontal="center"/>
    </xf>
    <xf numFmtId="0" fontId="69" fillId="0" borderId="56" xfId="0" applyFont="1" applyBorder="1" applyAlignment="1">
      <alignment horizontal="center"/>
    </xf>
    <xf numFmtId="0" fontId="68" fillId="0" borderId="24" xfId="0" applyFont="1" applyBorder="1" applyAlignment="1">
      <alignment horizontal="center" wrapText="1"/>
    </xf>
    <xf numFmtId="0" fontId="68" fillId="0" borderId="25" xfId="0" applyFont="1" applyBorder="1" applyAlignment="1">
      <alignment horizontal="center" wrapText="1"/>
    </xf>
  </cellXfs>
  <cellStyles count="5">
    <cellStyle name="Normal" xfId="0" builtinId="0"/>
    <cellStyle name="Normal 2" xfId="1"/>
    <cellStyle name="Normal 3" xfId="2"/>
    <cellStyle name="Normal 3 2"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82550</xdr:colOff>
      <xdr:row>0</xdr:row>
      <xdr:rowOff>31751</xdr:rowOff>
    </xdr:from>
    <xdr:ext cx="9271663" cy="4988378"/>
    <xdr:sp macro="" textlink="">
      <xdr:nvSpPr>
        <xdr:cNvPr id="2" name="Rectangle 1"/>
        <xdr:cNvSpPr/>
      </xdr:nvSpPr>
      <xdr:spPr>
        <a:xfrm>
          <a:off x="82550" y="31751"/>
          <a:ext cx="9271663" cy="4988378"/>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2017-18</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a:t>
          </a:r>
          <a:r>
            <a:rPr lang="en-US" sz="4400" b="1" u="sng"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DadraandNagarHaveli</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21-01-2017</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 zoomScaleNormal="100" zoomScaleSheetLayoutView="90" workbookViewId="0">
      <selection activeCell="F29" sqref="F29"/>
    </sheetView>
  </sheetViews>
  <sheetFormatPr defaultRowHeight="12.75" x14ac:dyDescent="0.2"/>
  <cols>
    <col min="15" max="15" width="12.42578125" customWidth="1"/>
  </cols>
  <sheetData/>
  <printOptions horizontalCentered="1"/>
  <pageMargins left="0.70866141732283505" right="0.70866141732283505" top="0.23622047244094499" bottom="0" header="0.31496062992126" footer="0.31496062992126"/>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zoomScaleSheetLayoutView="80" workbookViewId="0">
      <selection activeCell="F29" sqref="F29"/>
    </sheetView>
  </sheetViews>
  <sheetFormatPr defaultRowHeight="12.75" x14ac:dyDescent="0.2"/>
  <cols>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x14ac:dyDescent="0.2">
      <c r="D1" s="586"/>
      <c r="E1" s="586"/>
      <c r="F1" s="586"/>
      <c r="G1" s="586"/>
      <c r="H1" s="586"/>
      <c r="I1" s="586"/>
      <c r="J1" s="586"/>
      <c r="M1" s="114" t="s">
        <v>298</v>
      </c>
    </row>
    <row r="2" spans="1:19" ht="15" x14ac:dyDescent="0.2">
      <c r="A2" s="666" t="s">
        <v>0</v>
      </c>
      <c r="B2" s="666"/>
      <c r="C2" s="666"/>
      <c r="D2" s="666"/>
      <c r="E2" s="666"/>
      <c r="F2" s="666"/>
      <c r="G2" s="666"/>
      <c r="H2" s="666"/>
      <c r="I2" s="666"/>
      <c r="J2" s="666"/>
      <c r="K2" s="666"/>
      <c r="L2" s="666"/>
      <c r="M2" s="666"/>
      <c r="N2" s="666"/>
    </row>
    <row r="3" spans="1:19" ht="20.25" x14ac:dyDescent="0.3">
      <c r="A3" s="583" t="s">
        <v>574</v>
      </c>
      <c r="B3" s="583"/>
      <c r="C3" s="583"/>
      <c r="D3" s="583"/>
      <c r="E3" s="583"/>
      <c r="F3" s="583"/>
      <c r="G3" s="583"/>
      <c r="H3" s="583"/>
      <c r="I3" s="583"/>
      <c r="J3" s="583"/>
      <c r="K3" s="583"/>
      <c r="L3" s="583"/>
      <c r="M3" s="583"/>
      <c r="N3" s="583"/>
    </row>
    <row r="4" spans="1:19" ht="11.25" customHeight="1" x14ac:dyDescent="0.2"/>
    <row r="5" spans="1:19" ht="15.75" x14ac:dyDescent="0.25">
      <c r="A5" s="584" t="s">
        <v>586</v>
      </c>
      <c r="B5" s="584"/>
      <c r="C5" s="584"/>
      <c r="D5" s="584"/>
      <c r="E5" s="584"/>
      <c r="F5" s="584"/>
      <c r="G5" s="584"/>
      <c r="H5" s="584"/>
      <c r="I5" s="584"/>
      <c r="J5" s="584"/>
      <c r="K5" s="584"/>
      <c r="L5" s="584"/>
      <c r="M5" s="584"/>
      <c r="N5" s="584"/>
    </row>
    <row r="7" spans="1:19" x14ac:dyDescent="0.2">
      <c r="A7" s="585" t="s">
        <v>186</v>
      </c>
      <c r="B7" s="585"/>
      <c r="L7" s="657" t="s">
        <v>583</v>
      </c>
      <c r="M7" s="657"/>
      <c r="N7" s="657"/>
      <c r="O7" s="124"/>
    </row>
    <row r="8" spans="1:19" ht="15.75" customHeight="1" x14ac:dyDescent="0.2">
      <c r="A8" s="658" t="s">
        <v>2</v>
      </c>
      <c r="B8" s="658" t="s">
        <v>3</v>
      </c>
      <c r="C8" s="563" t="s">
        <v>4</v>
      </c>
      <c r="D8" s="563"/>
      <c r="E8" s="563"/>
      <c r="F8" s="556"/>
      <c r="G8" s="556"/>
      <c r="H8" s="563" t="s">
        <v>109</v>
      </c>
      <c r="I8" s="563"/>
      <c r="J8" s="563"/>
      <c r="K8" s="563"/>
      <c r="L8" s="563"/>
      <c r="M8" s="658" t="s">
        <v>148</v>
      </c>
      <c r="N8" s="579" t="s">
        <v>149</v>
      </c>
    </row>
    <row r="9" spans="1:19" ht="51" x14ac:dyDescent="0.2">
      <c r="A9" s="659"/>
      <c r="B9" s="659"/>
      <c r="C9" s="5" t="s">
        <v>5</v>
      </c>
      <c r="D9" s="5" t="s">
        <v>6</v>
      </c>
      <c r="E9" s="5" t="s">
        <v>401</v>
      </c>
      <c r="F9" s="5" t="s">
        <v>107</v>
      </c>
      <c r="G9" s="5" t="s">
        <v>131</v>
      </c>
      <c r="H9" s="5" t="s">
        <v>5</v>
      </c>
      <c r="I9" s="5" t="s">
        <v>6</v>
      </c>
      <c r="J9" s="5" t="s">
        <v>401</v>
      </c>
      <c r="K9" s="7" t="s">
        <v>107</v>
      </c>
      <c r="L9" s="7" t="s">
        <v>132</v>
      </c>
      <c r="M9" s="659"/>
      <c r="N9" s="579"/>
      <c r="R9" s="9"/>
      <c r="S9" s="13"/>
    </row>
    <row r="10" spans="1:19" s="15" customFormat="1" x14ac:dyDescent="0.2">
      <c r="A10" s="5">
        <v>1</v>
      </c>
      <c r="B10" s="5">
        <v>2</v>
      </c>
      <c r="C10" s="5">
        <v>3</v>
      </c>
      <c r="D10" s="5">
        <v>4</v>
      </c>
      <c r="E10" s="5">
        <v>5</v>
      </c>
      <c r="F10" s="5">
        <v>6</v>
      </c>
      <c r="G10" s="5">
        <v>7</v>
      </c>
      <c r="H10" s="5">
        <v>8</v>
      </c>
      <c r="I10" s="5">
        <v>9</v>
      </c>
      <c r="J10" s="5">
        <v>10</v>
      </c>
      <c r="K10" s="3">
        <v>11</v>
      </c>
      <c r="L10" s="123">
        <v>12</v>
      </c>
      <c r="M10" s="123">
        <v>13</v>
      </c>
      <c r="N10" s="3">
        <v>14</v>
      </c>
    </row>
    <row r="11" spans="1:19" x14ac:dyDescent="0.2">
      <c r="A11" s="8">
        <v>1</v>
      </c>
      <c r="B11" s="9"/>
      <c r="C11" s="9"/>
      <c r="D11" s="9"/>
      <c r="E11" s="9"/>
      <c r="F11" s="9"/>
      <c r="G11" s="9"/>
      <c r="H11" s="9"/>
      <c r="I11" s="9"/>
      <c r="J11" s="9"/>
      <c r="K11" s="9"/>
      <c r="L11" s="9"/>
      <c r="M11" s="9"/>
      <c r="N11" s="9"/>
    </row>
    <row r="12" spans="1:19" x14ac:dyDescent="0.2">
      <c r="A12" s="8">
        <v>2</v>
      </c>
      <c r="B12" s="9"/>
      <c r="C12" s="9"/>
      <c r="D12" s="9"/>
      <c r="E12" s="9"/>
      <c r="F12" s="9"/>
      <c r="G12" s="9"/>
      <c r="H12" s="9"/>
      <c r="I12" s="9"/>
      <c r="J12" s="9"/>
      <c r="K12" s="9"/>
      <c r="L12" s="9"/>
      <c r="M12" s="9"/>
      <c r="N12" s="9"/>
    </row>
    <row r="13" spans="1:19" x14ac:dyDescent="0.2">
      <c r="A13" s="8">
        <v>3</v>
      </c>
      <c r="B13" s="9"/>
      <c r="C13" s="9"/>
      <c r="D13" s="9"/>
      <c r="E13" s="9"/>
      <c r="F13" s="9"/>
      <c r="G13" s="9"/>
      <c r="H13" s="9"/>
      <c r="I13" s="9"/>
      <c r="J13" s="9"/>
      <c r="K13" s="9"/>
      <c r="L13" s="9"/>
      <c r="M13" s="9"/>
      <c r="N13" s="9"/>
    </row>
    <row r="14" spans="1:19" x14ac:dyDescent="0.2">
      <c r="A14" s="8">
        <v>4</v>
      </c>
      <c r="B14" s="9"/>
      <c r="C14" s="9"/>
      <c r="D14" s="9"/>
      <c r="E14" s="9"/>
      <c r="F14" s="9"/>
      <c r="G14" s="9"/>
      <c r="H14" s="9"/>
      <c r="I14" s="9"/>
      <c r="J14" s="9"/>
      <c r="K14" s="19" t="s">
        <v>11</v>
      </c>
      <c r="L14" s="9"/>
      <c r="M14" s="9"/>
      <c r="N14" s="9"/>
    </row>
    <row r="15" spans="1:19" x14ac:dyDescent="0.2">
      <c r="A15" s="8">
        <v>5</v>
      </c>
      <c r="B15" s="9"/>
      <c r="C15" s="9"/>
      <c r="D15" s="9"/>
      <c r="E15" s="667" t="s">
        <v>855</v>
      </c>
      <c r="F15" s="668"/>
      <c r="G15" s="668"/>
      <c r="H15" s="668"/>
      <c r="I15" s="669"/>
      <c r="J15" s="9"/>
      <c r="K15" s="9"/>
      <c r="L15" s="9"/>
      <c r="M15" s="9"/>
      <c r="N15" s="9"/>
    </row>
    <row r="16" spans="1:19" x14ac:dyDescent="0.2">
      <c r="A16" s="8">
        <v>6</v>
      </c>
      <c r="B16" s="9"/>
      <c r="C16" s="9"/>
      <c r="D16" s="9"/>
      <c r="E16" s="670"/>
      <c r="F16" s="671"/>
      <c r="G16" s="671"/>
      <c r="H16" s="671"/>
      <c r="I16" s="672"/>
      <c r="J16" s="9"/>
      <c r="K16" s="9"/>
      <c r="L16" s="9"/>
      <c r="M16" s="9"/>
      <c r="N16" s="9"/>
    </row>
    <row r="17" spans="1:14" x14ac:dyDescent="0.2">
      <c r="A17" s="8">
        <v>7</v>
      </c>
      <c r="B17" s="9"/>
      <c r="C17" s="9"/>
      <c r="D17" s="9"/>
      <c r="E17" s="670"/>
      <c r="F17" s="671"/>
      <c r="G17" s="671"/>
      <c r="H17" s="671"/>
      <c r="I17" s="672"/>
      <c r="J17" s="9"/>
      <c r="K17" s="9"/>
      <c r="L17" s="9"/>
      <c r="M17" s="9"/>
      <c r="N17" s="9"/>
    </row>
    <row r="18" spans="1:14" x14ac:dyDescent="0.2">
      <c r="A18" s="8">
        <v>8</v>
      </c>
      <c r="B18" s="9"/>
      <c r="C18" s="9"/>
      <c r="D18" s="9"/>
      <c r="E18" s="670"/>
      <c r="F18" s="671"/>
      <c r="G18" s="671"/>
      <c r="H18" s="671"/>
      <c r="I18" s="672"/>
      <c r="J18" s="9"/>
      <c r="K18" s="9"/>
      <c r="L18" s="9"/>
      <c r="M18" s="9"/>
      <c r="N18" s="9"/>
    </row>
    <row r="19" spans="1:14" x14ac:dyDescent="0.2">
      <c r="A19" s="8">
        <v>9</v>
      </c>
      <c r="B19" s="9"/>
      <c r="C19" s="9"/>
      <c r="D19" s="9"/>
      <c r="E19" s="673"/>
      <c r="F19" s="674"/>
      <c r="G19" s="674"/>
      <c r="H19" s="674"/>
      <c r="I19" s="675"/>
      <c r="J19" s="9"/>
      <c r="K19" s="9"/>
      <c r="L19" s="9"/>
      <c r="M19" s="9"/>
      <c r="N19" s="9"/>
    </row>
    <row r="20" spans="1:14" x14ac:dyDescent="0.2">
      <c r="A20" s="8">
        <v>10</v>
      </c>
      <c r="B20" s="9"/>
      <c r="C20" s="9"/>
      <c r="D20" s="9"/>
      <c r="E20" s="9"/>
      <c r="F20" s="9"/>
      <c r="G20" s="9"/>
      <c r="H20" s="9"/>
      <c r="I20" s="9"/>
      <c r="J20" s="9"/>
      <c r="K20" s="9"/>
      <c r="L20" s="9"/>
      <c r="M20" s="9"/>
      <c r="N20" s="9"/>
    </row>
    <row r="21" spans="1:14" x14ac:dyDescent="0.2">
      <c r="A21" s="8">
        <v>11</v>
      </c>
      <c r="B21" s="9"/>
      <c r="C21" s="9"/>
      <c r="D21" s="9"/>
      <c r="E21" s="9"/>
      <c r="F21" s="9"/>
      <c r="G21" s="9"/>
      <c r="H21" s="9"/>
      <c r="I21" s="9"/>
      <c r="J21" s="9"/>
      <c r="K21" s="9"/>
      <c r="L21" s="9"/>
      <c r="M21" s="9"/>
      <c r="N21" s="9"/>
    </row>
    <row r="22" spans="1:14" x14ac:dyDescent="0.2">
      <c r="A22" s="8">
        <v>12</v>
      </c>
      <c r="B22" s="9"/>
      <c r="C22" s="9"/>
      <c r="D22" s="9"/>
      <c r="E22" s="9"/>
      <c r="F22" s="9"/>
      <c r="G22" s="71"/>
      <c r="H22" s="9"/>
      <c r="I22" s="180"/>
      <c r="J22" s="9"/>
      <c r="K22" s="9"/>
      <c r="L22" s="9"/>
      <c r="M22" s="9"/>
      <c r="N22" s="9"/>
    </row>
    <row r="23" spans="1:14" x14ac:dyDescent="0.2">
      <c r="A23" s="8">
        <v>13</v>
      </c>
      <c r="B23" s="9"/>
      <c r="C23" s="9"/>
      <c r="D23" s="9"/>
      <c r="E23" s="9"/>
      <c r="F23" s="9"/>
      <c r="G23" s="71"/>
      <c r="H23" s="9"/>
      <c r="I23" s="180"/>
      <c r="J23" s="9"/>
      <c r="K23" s="9"/>
      <c r="L23" s="9"/>
      <c r="M23" s="9"/>
      <c r="N23" s="9"/>
    </row>
    <row r="24" spans="1:14" x14ac:dyDescent="0.2">
      <c r="A24" s="8">
        <v>14</v>
      </c>
      <c r="B24" s="9"/>
      <c r="C24" s="9"/>
      <c r="D24" s="9"/>
      <c r="E24" s="9"/>
      <c r="F24" s="9"/>
      <c r="G24" s="71"/>
      <c r="H24" s="9"/>
      <c r="I24" s="180"/>
      <c r="J24" s="9"/>
      <c r="K24" s="9"/>
      <c r="L24" s="9"/>
      <c r="M24" s="9"/>
      <c r="N24" s="9"/>
    </row>
    <row r="25" spans="1:14" x14ac:dyDescent="0.2">
      <c r="A25" s="10" t="s">
        <v>7</v>
      </c>
      <c r="B25" s="9"/>
      <c r="C25" s="9"/>
      <c r="D25" s="9"/>
      <c r="E25" s="9"/>
      <c r="F25" s="9"/>
      <c r="G25" s="71"/>
      <c r="H25" s="9"/>
      <c r="I25" s="180"/>
      <c r="J25" s="9"/>
      <c r="K25" s="9"/>
      <c r="L25" s="9"/>
      <c r="M25" s="9"/>
      <c r="N25" s="9"/>
    </row>
    <row r="26" spans="1:14" x14ac:dyDescent="0.2">
      <c r="A26" s="10" t="s">
        <v>7</v>
      </c>
      <c r="B26" s="9"/>
      <c r="C26" s="9"/>
      <c r="D26" s="9"/>
      <c r="E26" s="9"/>
      <c r="F26" s="9"/>
      <c r="G26" s="71"/>
      <c r="H26" s="9"/>
      <c r="I26" s="180"/>
      <c r="J26" s="9"/>
      <c r="K26" s="9"/>
      <c r="L26" s="9"/>
      <c r="M26" s="9"/>
      <c r="N26" s="9"/>
    </row>
    <row r="27" spans="1:14" x14ac:dyDescent="0.2">
      <c r="A27" s="3" t="s">
        <v>19</v>
      </c>
      <c r="B27" s="9"/>
      <c r="C27" s="9"/>
      <c r="D27" s="9"/>
      <c r="E27" s="9"/>
      <c r="F27" s="9"/>
      <c r="G27" s="71"/>
      <c r="H27" s="9"/>
      <c r="I27" s="180"/>
      <c r="J27" s="9"/>
      <c r="K27" s="9"/>
      <c r="L27" s="9"/>
      <c r="M27" s="9"/>
      <c r="N27" s="9"/>
    </row>
    <row r="28" spans="1:14" x14ac:dyDescent="0.2">
      <c r="A28" s="12"/>
      <c r="B28" s="13"/>
      <c r="C28" s="13"/>
      <c r="D28" s="13"/>
      <c r="E28" s="13"/>
      <c r="F28" s="13"/>
      <c r="G28" s="13"/>
      <c r="H28" s="13"/>
      <c r="I28" s="13"/>
      <c r="J28" s="13"/>
      <c r="K28" s="13"/>
      <c r="L28" s="13"/>
      <c r="M28" s="13"/>
      <c r="N28" s="13"/>
    </row>
    <row r="29" spans="1:14" x14ac:dyDescent="0.2">
      <c r="A29" s="11" t="s">
        <v>8</v>
      </c>
    </row>
    <row r="30" spans="1:14" x14ac:dyDescent="0.2">
      <c r="A30" t="s">
        <v>9</v>
      </c>
    </row>
    <row r="31" spans="1:14" x14ac:dyDescent="0.2">
      <c r="A31" t="s">
        <v>10</v>
      </c>
      <c r="K31" s="12" t="s">
        <v>11</v>
      </c>
      <c r="L31" s="12" t="s">
        <v>11</v>
      </c>
      <c r="M31" s="12"/>
      <c r="N31" s="12" t="s">
        <v>11</v>
      </c>
    </row>
    <row r="32" spans="1:14" x14ac:dyDescent="0.2">
      <c r="A32" s="16" t="s">
        <v>483</v>
      </c>
      <c r="J32" s="12"/>
      <c r="K32" s="12"/>
      <c r="L32" s="12"/>
    </row>
    <row r="33" spans="1:14" x14ac:dyDescent="0.2">
      <c r="C33" s="16" t="s">
        <v>484</v>
      </c>
      <c r="E33" s="13"/>
      <c r="F33" s="13"/>
      <c r="G33" s="13"/>
      <c r="H33" s="13"/>
      <c r="I33" s="13"/>
      <c r="J33" s="13"/>
      <c r="K33" s="13"/>
      <c r="L33" s="13"/>
      <c r="M33" s="13"/>
    </row>
    <row r="34" spans="1:14" x14ac:dyDescent="0.2">
      <c r="E34" s="13"/>
      <c r="F34" s="13"/>
      <c r="G34" s="13"/>
      <c r="H34" s="13"/>
      <c r="I34" s="13"/>
      <c r="J34" s="13"/>
      <c r="K34" s="13"/>
      <c r="L34" s="13"/>
      <c r="M34" s="13"/>
      <c r="N34" s="13"/>
    </row>
    <row r="35" spans="1:14" x14ac:dyDescent="0.2">
      <c r="E35" s="13"/>
      <c r="F35" s="13"/>
      <c r="G35" s="13"/>
      <c r="H35" s="13"/>
      <c r="I35" s="13"/>
      <c r="J35" s="13"/>
      <c r="K35" s="13"/>
      <c r="L35" s="13"/>
      <c r="M35" s="13"/>
      <c r="N35" s="13"/>
    </row>
    <row r="36" spans="1:14" ht="15.75" customHeight="1" x14ac:dyDescent="0.25">
      <c r="A36" s="14" t="s">
        <v>12</v>
      </c>
      <c r="B36" s="14"/>
      <c r="C36" s="14"/>
      <c r="D36" s="14"/>
      <c r="E36" s="14"/>
      <c r="F36" s="14"/>
      <c r="G36" s="14"/>
      <c r="H36" s="14"/>
      <c r="K36" s="15"/>
      <c r="L36" s="662" t="s">
        <v>13</v>
      </c>
      <c r="M36" s="662"/>
      <c r="N36" s="662"/>
    </row>
    <row r="37" spans="1:14" ht="15.75" customHeight="1" x14ac:dyDescent="0.2">
      <c r="A37" s="662" t="s">
        <v>14</v>
      </c>
      <c r="B37" s="662"/>
      <c r="C37" s="662"/>
      <c r="D37" s="662"/>
      <c r="E37" s="662"/>
      <c r="F37" s="662"/>
      <c r="G37" s="662"/>
      <c r="H37" s="662"/>
      <c r="I37" s="662"/>
      <c r="J37" s="662"/>
      <c r="K37" s="662"/>
      <c r="L37" s="662"/>
      <c r="M37" s="662"/>
      <c r="N37" s="662"/>
    </row>
    <row r="38" spans="1:14" ht="15.75" x14ac:dyDescent="0.2">
      <c r="A38" s="662" t="s">
        <v>15</v>
      </c>
      <c r="B38" s="662"/>
      <c r="C38" s="662"/>
      <c r="D38" s="662"/>
      <c r="E38" s="662"/>
      <c r="F38" s="662"/>
      <c r="G38" s="662"/>
      <c r="H38" s="662"/>
      <c r="I38" s="662"/>
      <c r="J38" s="662"/>
      <c r="K38" s="662"/>
      <c r="L38" s="662"/>
      <c r="M38" s="662"/>
      <c r="N38" s="662"/>
    </row>
    <row r="39" spans="1:14" x14ac:dyDescent="0.2">
      <c r="K39" s="585" t="s">
        <v>88</v>
      </c>
      <c r="L39" s="585"/>
      <c r="M39" s="585"/>
      <c r="N39" s="585"/>
    </row>
    <row r="40" spans="1:14" x14ac:dyDescent="0.2">
      <c r="A40" s="661"/>
      <c r="B40" s="661"/>
      <c r="C40" s="661"/>
      <c r="D40" s="661"/>
      <c r="E40" s="661"/>
      <c r="F40" s="661"/>
      <c r="G40" s="661"/>
      <c r="H40" s="661"/>
      <c r="I40" s="661"/>
      <c r="J40" s="661"/>
      <c r="K40" s="661"/>
      <c r="L40" s="661"/>
      <c r="M40" s="661"/>
      <c r="N40" s="661"/>
    </row>
  </sheetData>
  <mergeCells count="18">
    <mergeCell ref="A7:B7"/>
    <mergeCell ref="D1:J1"/>
    <mergeCell ref="A2:N2"/>
    <mergeCell ref="A3:N3"/>
    <mergeCell ref="A5:N5"/>
    <mergeCell ref="L7:N7"/>
    <mergeCell ref="A40:N40"/>
    <mergeCell ref="N8:N9"/>
    <mergeCell ref="L36:N36"/>
    <mergeCell ref="A37:N37"/>
    <mergeCell ref="A38:N38"/>
    <mergeCell ref="K39:N39"/>
    <mergeCell ref="A8:A9"/>
    <mergeCell ref="B8:B9"/>
    <mergeCell ref="C8:G8"/>
    <mergeCell ref="H8:L8"/>
    <mergeCell ref="M8:M9"/>
    <mergeCell ref="E15:I19"/>
  </mergeCells>
  <phoneticPr fontId="0" type="noConversion"/>
  <printOptions horizontalCentered="1"/>
  <pageMargins left="0.70866141732283472" right="0.70866141732283472" top="0.23622047244094491" bottom="0" header="0.31496062992125984" footer="0.31496062992125984"/>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opLeftCell="A4" zoomScaleNormal="100" zoomScaleSheetLayoutView="80" workbookViewId="0">
      <selection activeCell="F29" sqref="F29"/>
    </sheetView>
  </sheetViews>
  <sheetFormatPr defaultRowHeight="12.75" x14ac:dyDescent="0.2"/>
  <cols>
    <col min="1" max="1" width="7.140625" style="16" customWidth="1"/>
    <col min="2" max="2" width="9" style="16" customWidth="1"/>
    <col min="3" max="3" width="10.28515625" style="16" customWidth="1"/>
    <col min="4" max="4" width="9.28515625" style="16" customWidth="1"/>
    <col min="5" max="6" width="9.140625" style="16"/>
    <col min="7" max="7" width="11.7109375" style="16" customWidth="1"/>
    <col min="8" max="8" width="11" style="16" customWidth="1"/>
    <col min="9" max="9" width="9.7109375" style="16" customWidth="1"/>
    <col min="10" max="10" width="9.5703125" style="16" customWidth="1"/>
    <col min="11" max="11" width="11.7109375" style="16" customWidth="1"/>
    <col min="12" max="12" width="10.7109375" style="16" customWidth="1"/>
    <col min="13" max="13" width="10.5703125" style="16" customWidth="1"/>
    <col min="14" max="14" width="8.7109375" style="16" customWidth="1"/>
    <col min="15" max="15" width="8.85546875" style="16" customWidth="1"/>
    <col min="16" max="16" width="9.140625" style="16"/>
    <col min="17" max="17" width="11" style="16" customWidth="1"/>
    <col min="18" max="16384" width="9.140625" style="16"/>
  </cols>
  <sheetData>
    <row r="1" spans="1:18" customFormat="1" ht="12.75" customHeight="1" x14ac:dyDescent="0.2">
      <c r="D1" s="16"/>
      <c r="E1" s="16"/>
      <c r="F1" s="16"/>
      <c r="G1" s="16"/>
      <c r="H1" s="16"/>
      <c r="I1" s="16"/>
      <c r="J1" s="16"/>
      <c r="K1" s="16"/>
      <c r="L1" s="16"/>
      <c r="M1" s="16"/>
      <c r="N1" s="16"/>
      <c r="O1" s="581" t="s">
        <v>64</v>
      </c>
      <c r="P1" s="581"/>
      <c r="Q1" s="581"/>
    </row>
    <row r="2" spans="1:18" customFormat="1" ht="15" x14ac:dyDescent="0.2">
      <c r="A2" s="666" t="s">
        <v>0</v>
      </c>
      <c r="B2" s="666"/>
      <c r="C2" s="666"/>
      <c r="D2" s="666"/>
      <c r="E2" s="666"/>
      <c r="F2" s="666"/>
      <c r="G2" s="666"/>
      <c r="H2" s="666"/>
      <c r="I2" s="666"/>
      <c r="J2" s="666"/>
      <c r="K2" s="666"/>
      <c r="L2" s="666"/>
      <c r="M2" s="45"/>
      <c r="N2" s="45"/>
      <c r="O2" s="45"/>
      <c r="P2" s="45"/>
    </row>
    <row r="3" spans="1:18" customFormat="1" ht="20.25" x14ac:dyDescent="0.3">
      <c r="A3" s="583" t="s">
        <v>574</v>
      </c>
      <c r="B3" s="583"/>
      <c r="C3" s="583"/>
      <c r="D3" s="583"/>
      <c r="E3" s="583"/>
      <c r="F3" s="583"/>
      <c r="G3" s="583"/>
      <c r="H3" s="583"/>
      <c r="I3" s="583"/>
      <c r="J3" s="583"/>
      <c r="K3" s="583"/>
      <c r="L3" s="583"/>
      <c r="M3" s="44"/>
      <c r="N3" s="44"/>
      <c r="O3" s="44"/>
      <c r="P3" s="44"/>
    </row>
    <row r="4" spans="1:18" customFormat="1" ht="11.25" customHeight="1" x14ac:dyDescent="0.2"/>
    <row r="5" spans="1:18" customFormat="1" ht="15.75" x14ac:dyDescent="0.25">
      <c r="A5" s="677" t="s">
        <v>587</v>
      </c>
      <c r="B5" s="677"/>
      <c r="C5" s="677"/>
      <c r="D5" s="677"/>
      <c r="E5" s="677"/>
      <c r="F5" s="677"/>
      <c r="G5" s="677"/>
      <c r="H5" s="677"/>
      <c r="I5" s="677"/>
      <c r="J5" s="677"/>
      <c r="K5" s="677"/>
      <c r="L5" s="677"/>
      <c r="M5" s="16"/>
      <c r="N5" s="16"/>
      <c r="O5" s="16"/>
      <c r="P5" s="16"/>
    </row>
    <row r="7" spans="1:18" ht="17.45" customHeight="1" x14ac:dyDescent="0.2">
      <c r="A7" s="585" t="s">
        <v>186</v>
      </c>
      <c r="B7" s="585"/>
      <c r="N7" s="656" t="s">
        <v>588</v>
      </c>
      <c r="O7" s="656"/>
      <c r="P7" s="656"/>
      <c r="Q7" s="656"/>
    </row>
    <row r="8" spans="1:18" ht="24" customHeight="1" x14ac:dyDescent="0.2">
      <c r="A8" s="579" t="s">
        <v>2</v>
      </c>
      <c r="B8" s="579" t="s">
        <v>3</v>
      </c>
      <c r="C8" s="587" t="s">
        <v>589</v>
      </c>
      <c r="D8" s="587"/>
      <c r="E8" s="587"/>
      <c r="F8" s="587"/>
      <c r="G8" s="587"/>
      <c r="H8" s="678" t="s">
        <v>396</v>
      </c>
      <c r="I8" s="587"/>
      <c r="J8" s="587"/>
      <c r="K8" s="587"/>
      <c r="L8" s="587"/>
      <c r="M8" s="608" t="s">
        <v>119</v>
      </c>
      <c r="N8" s="679"/>
      <c r="O8" s="679"/>
      <c r="P8" s="679"/>
      <c r="Q8" s="609"/>
    </row>
    <row r="9" spans="1:18" s="15" customFormat="1" ht="60" customHeight="1" x14ac:dyDescent="0.2">
      <c r="A9" s="579"/>
      <c r="B9" s="579"/>
      <c r="C9" s="5" t="s">
        <v>247</v>
      </c>
      <c r="D9" s="5" t="s">
        <v>248</v>
      </c>
      <c r="E9" s="5" t="s">
        <v>401</v>
      </c>
      <c r="F9" s="5" t="s">
        <v>255</v>
      </c>
      <c r="G9" s="5" t="s">
        <v>131</v>
      </c>
      <c r="H9" s="112" t="s">
        <v>247</v>
      </c>
      <c r="I9" s="5" t="s">
        <v>248</v>
      </c>
      <c r="J9" s="5" t="s">
        <v>401</v>
      </c>
      <c r="K9" s="7" t="s">
        <v>255</v>
      </c>
      <c r="L9" s="5" t="s">
        <v>404</v>
      </c>
      <c r="M9" s="5" t="s">
        <v>247</v>
      </c>
      <c r="N9" s="5" t="s">
        <v>248</v>
      </c>
      <c r="O9" s="5" t="s">
        <v>401</v>
      </c>
      <c r="P9" s="7" t="s">
        <v>255</v>
      </c>
      <c r="Q9" s="7" t="s">
        <v>133</v>
      </c>
      <c r="R9" s="31"/>
    </row>
    <row r="10" spans="1:18" s="66" customFormat="1" x14ac:dyDescent="0.2">
      <c r="A10" s="65">
        <v>1</v>
      </c>
      <c r="B10" s="65">
        <v>2</v>
      </c>
      <c r="C10" s="65">
        <v>3</v>
      </c>
      <c r="D10" s="65">
        <v>4</v>
      </c>
      <c r="E10" s="65">
        <v>5</v>
      </c>
      <c r="F10" s="65">
        <v>6</v>
      </c>
      <c r="G10" s="65">
        <v>7</v>
      </c>
      <c r="H10" s="65">
        <v>8</v>
      </c>
      <c r="I10" s="65">
        <v>9</v>
      </c>
      <c r="J10" s="65">
        <v>10</v>
      </c>
      <c r="K10" s="65">
        <v>11</v>
      </c>
      <c r="L10" s="65">
        <v>12</v>
      </c>
      <c r="M10" s="65">
        <v>13</v>
      </c>
      <c r="N10" s="65">
        <v>14</v>
      </c>
      <c r="O10" s="65">
        <v>15</v>
      </c>
      <c r="P10" s="65">
        <v>16</v>
      </c>
      <c r="Q10" s="65">
        <v>17</v>
      </c>
    </row>
    <row r="11" spans="1:18" x14ac:dyDescent="0.2">
      <c r="A11" s="18">
        <v>1</v>
      </c>
      <c r="B11" s="365" t="s">
        <v>854</v>
      </c>
      <c r="C11" s="438">
        <v>22776</v>
      </c>
      <c r="D11" s="438">
        <v>1377</v>
      </c>
      <c r="E11" s="438"/>
      <c r="F11" s="438"/>
      <c r="G11" s="438">
        <f>C11+D11</f>
        <v>24153</v>
      </c>
      <c r="H11" s="437">
        <v>17492</v>
      </c>
      <c r="I11" s="438">
        <v>1303</v>
      </c>
      <c r="J11" s="438"/>
      <c r="K11" s="438"/>
      <c r="L11" s="438">
        <f>SUM(H11:K11)</f>
        <v>18795</v>
      </c>
      <c r="M11" s="438">
        <v>2833666</v>
      </c>
      <c r="N11" s="438">
        <v>211136</v>
      </c>
      <c r="O11" s="438"/>
      <c r="P11" s="438"/>
      <c r="Q11" s="438">
        <f>SUM(M11:P11)</f>
        <v>3044802</v>
      </c>
    </row>
    <row r="12" spans="1:18" x14ac:dyDescent="0.2">
      <c r="A12" s="18">
        <v>2</v>
      </c>
      <c r="B12" s="364"/>
      <c r="C12" s="441"/>
      <c r="D12" s="441"/>
      <c r="E12" s="441"/>
      <c r="F12" s="441"/>
      <c r="G12" s="441"/>
      <c r="H12" s="452"/>
      <c r="I12" s="441"/>
      <c r="J12" s="441"/>
      <c r="K12" s="441"/>
      <c r="L12" s="441"/>
      <c r="M12" s="441"/>
      <c r="N12" s="441"/>
      <c r="O12" s="441"/>
      <c r="P12" s="441"/>
      <c r="Q12" s="441"/>
    </row>
    <row r="13" spans="1:18" x14ac:dyDescent="0.2">
      <c r="A13" s="18">
        <v>3</v>
      </c>
      <c r="B13" s="364"/>
      <c r="C13" s="441"/>
      <c r="D13" s="441"/>
      <c r="E13" s="441"/>
      <c r="F13" s="441"/>
      <c r="G13" s="441"/>
      <c r="H13" s="452"/>
      <c r="I13" s="441"/>
      <c r="J13" s="441"/>
      <c r="K13" s="441"/>
      <c r="L13" s="441"/>
      <c r="M13" s="441"/>
      <c r="N13" s="441"/>
      <c r="O13" s="441"/>
      <c r="P13" s="441"/>
      <c r="Q13" s="441"/>
    </row>
    <row r="14" spans="1:18" x14ac:dyDescent="0.2">
      <c r="A14" s="18">
        <v>4</v>
      </c>
      <c r="B14" s="364"/>
      <c r="C14" s="441"/>
      <c r="D14" s="441"/>
      <c r="E14" s="441"/>
      <c r="F14" s="441"/>
      <c r="G14" s="441"/>
      <c r="H14" s="452"/>
      <c r="I14" s="441"/>
      <c r="J14" s="441"/>
      <c r="K14" s="441"/>
      <c r="L14" s="441"/>
      <c r="M14" s="441"/>
      <c r="N14" s="441"/>
      <c r="O14" s="441"/>
      <c r="P14" s="441"/>
      <c r="Q14" s="441"/>
    </row>
    <row r="15" spans="1:18" x14ac:dyDescent="0.2">
      <c r="A15" s="18">
        <v>5</v>
      </c>
      <c r="B15" s="364"/>
      <c r="C15" s="441"/>
      <c r="D15" s="441"/>
      <c r="E15" s="441"/>
      <c r="F15" s="441"/>
      <c r="G15" s="441"/>
      <c r="H15" s="452"/>
      <c r="I15" s="441"/>
      <c r="J15" s="441"/>
      <c r="K15" s="441"/>
      <c r="L15" s="441"/>
      <c r="M15" s="441"/>
      <c r="N15" s="441"/>
      <c r="O15" s="441"/>
      <c r="P15" s="441"/>
      <c r="Q15" s="441"/>
    </row>
    <row r="16" spans="1:18" x14ac:dyDescent="0.2">
      <c r="A16" s="18">
        <v>6</v>
      </c>
      <c r="B16" s="364"/>
      <c r="C16" s="441"/>
      <c r="D16" s="441"/>
      <c r="E16" s="441"/>
      <c r="F16" s="441"/>
      <c r="G16" s="441"/>
      <c r="H16" s="452"/>
      <c r="I16" s="441"/>
      <c r="J16" s="441"/>
      <c r="K16" s="441"/>
      <c r="L16" s="441"/>
      <c r="M16" s="441"/>
      <c r="N16" s="441"/>
      <c r="O16" s="441"/>
      <c r="P16" s="441"/>
      <c r="Q16" s="441"/>
    </row>
    <row r="17" spans="1:17" x14ac:dyDescent="0.2">
      <c r="A17" s="18">
        <v>7</v>
      </c>
      <c r="B17" s="364"/>
      <c r="C17" s="441"/>
      <c r="D17" s="441"/>
      <c r="E17" s="441"/>
      <c r="F17" s="441"/>
      <c r="G17" s="441"/>
      <c r="H17" s="452"/>
      <c r="I17" s="441"/>
      <c r="J17" s="441"/>
      <c r="K17" s="441"/>
      <c r="L17" s="441"/>
      <c r="M17" s="441"/>
      <c r="N17" s="441"/>
      <c r="O17" s="441"/>
      <c r="P17" s="441"/>
      <c r="Q17" s="441"/>
    </row>
    <row r="18" spans="1:17" x14ac:dyDescent="0.2">
      <c r="A18" s="18">
        <v>8</v>
      </c>
      <c r="B18" s="364"/>
      <c r="C18" s="441"/>
      <c r="D18" s="441"/>
      <c r="E18" s="441"/>
      <c r="F18" s="441"/>
      <c r="G18" s="441"/>
      <c r="H18" s="452"/>
      <c r="I18" s="441"/>
      <c r="J18" s="441"/>
      <c r="K18" s="441"/>
      <c r="L18" s="441"/>
      <c r="M18" s="441"/>
      <c r="N18" s="441"/>
      <c r="O18" s="441"/>
      <c r="P18" s="441"/>
      <c r="Q18" s="441"/>
    </row>
    <row r="19" spans="1:17" x14ac:dyDescent="0.2">
      <c r="A19" s="18">
        <v>9</v>
      </c>
      <c r="B19" s="364"/>
      <c r="C19" s="441"/>
      <c r="D19" s="441"/>
      <c r="E19" s="441"/>
      <c r="F19" s="441"/>
      <c r="G19" s="441"/>
      <c r="H19" s="452"/>
      <c r="I19" s="441"/>
      <c r="J19" s="441"/>
      <c r="K19" s="441"/>
      <c r="L19" s="441"/>
      <c r="M19" s="441"/>
      <c r="N19" s="441"/>
      <c r="O19" s="441"/>
      <c r="P19" s="441"/>
      <c r="Q19" s="441"/>
    </row>
    <row r="20" spans="1:17" x14ac:dyDescent="0.2">
      <c r="A20" s="18">
        <v>10</v>
      </c>
      <c r="B20" s="364"/>
      <c r="C20" s="441"/>
      <c r="D20" s="441"/>
      <c r="E20" s="441"/>
      <c r="F20" s="441"/>
      <c r="G20" s="441"/>
      <c r="H20" s="452"/>
      <c r="I20" s="441"/>
      <c r="J20" s="441"/>
      <c r="K20" s="441"/>
      <c r="L20" s="441"/>
      <c r="M20" s="441"/>
      <c r="N20" s="441"/>
      <c r="O20" s="441"/>
      <c r="P20" s="441"/>
      <c r="Q20" s="441"/>
    </row>
    <row r="21" spans="1:17" x14ac:dyDescent="0.2">
      <c r="A21" s="18">
        <v>11</v>
      </c>
      <c r="B21" s="364"/>
      <c r="C21" s="441"/>
      <c r="D21" s="441"/>
      <c r="E21" s="441"/>
      <c r="F21" s="441"/>
      <c r="G21" s="441"/>
      <c r="H21" s="452"/>
      <c r="I21" s="441"/>
      <c r="J21" s="441"/>
      <c r="K21" s="441"/>
      <c r="L21" s="441"/>
      <c r="M21" s="441"/>
      <c r="N21" s="441"/>
      <c r="O21" s="441"/>
      <c r="P21" s="441"/>
      <c r="Q21" s="441"/>
    </row>
    <row r="22" spans="1:17" x14ac:dyDescent="0.2">
      <c r="A22" s="18">
        <v>12</v>
      </c>
      <c r="B22" s="364"/>
      <c r="C22" s="441"/>
      <c r="D22" s="441"/>
      <c r="E22" s="441"/>
      <c r="F22" s="441"/>
      <c r="G22" s="441"/>
      <c r="H22" s="452"/>
      <c r="I22" s="441"/>
      <c r="J22" s="441"/>
      <c r="K22" s="441"/>
      <c r="L22" s="441"/>
      <c r="M22" s="441"/>
      <c r="N22" s="441"/>
      <c r="O22" s="441"/>
      <c r="P22" s="441"/>
      <c r="Q22" s="441"/>
    </row>
    <row r="23" spans="1:17" x14ac:dyDescent="0.2">
      <c r="A23" s="18">
        <v>13</v>
      </c>
      <c r="B23" s="364"/>
      <c r="C23" s="441"/>
      <c r="D23" s="441"/>
      <c r="E23" s="441"/>
      <c r="F23" s="441"/>
      <c r="G23" s="441"/>
      <c r="H23" s="452"/>
      <c r="I23" s="441"/>
      <c r="J23" s="441"/>
      <c r="K23" s="441"/>
      <c r="L23" s="441"/>
      <c r="M23" s="441"/>
      <c r="N23" s="441"/>
      <c r="O23" s="441"/>
      <c r="P23" s="441"/>
      <c r="Q23" s="441"/>
    </row>
    <row r="24" spans="1:17" x14ac:dyDescent="0.2">
      <c r="A24" s="18">
        <v>14</v>
      </c>
      <c r="B24" s="364"/>
      <c r="C24" s="441"/>
      <c r="D24" s="441"/>
      <c r="E24" s="441"/>
      <c r="F24" s="441"/>
      <c r="G24" s="441"/>
      <c r="H24" s="452"/>
      <c r="I24" s="441"/>
      <c r="J24" s="441"/>
      <c r="K24" s="441"/>
      <c r="L24" s="441"/>
      <c r="M24" s="441"/>
      <c r="N24" s="441"/>
      <c r="O24" s="441"/>
      <c r="P24" s="441"/>
      <c r="Q24" s="441"/>
    </row>
    <row r="25" spans="1:17" x14ac:dyDescent="0.2">
      <c r="A25" s="20" t="s">
        <v>7</v>
      </c>
      <c r="B25" s="364"/>
      <c r="C25" s="441"/>
      <c r="D25" s="441"/>
      <c r="E25" s="441"/>
      <c r="F25" s="441"/>
      <c r="G25" s="441"/>
      <c r="H25" s="452"/>
      <c r="I25" s="441"/>
      <c r="J25" s="441"/>
      <c r="K25" s="441"/>
      <c r="L25" s="441"/>
      <c r="M25" s="441"/>
      <c r="N25" s="441"/>
      <c r="O25" s="441"/>
      <c r="P25" s="441"/>
      <c r="Q25" s="441"/>
    </row>
    <row r="26" spans="1:17" x14ac:dyDescent="0.2">
      <c r="A26" s="20" t="s">
        <v>7</v>
      </c>
      <c r="B26" s="364"/>
      <c r="C26" s="441"/>
      <c r="D26" s="441"/>
      <c r="E26" s="441"/>
      <c r="F26" s="441"/>
      <c r="G26" s="441"/>
      <c r="H26" s="452"/>
      <c r="I26" s="441"/>
      <c r="J26" s="441"/>
      <c r="K26" s="441"/>
      <c r="L26" s="441"/>
      <c r="M26" s="441"/>
      <c r="N26" s="441"/>
      <c r="O26" s="441"/>
      <c r="P26" s="441"/>
      <c r="Q26" s="441"/>
    </row>
    <row r="27" spans="1:17" x14ac:dyDescent="0.2">
      <c r="A27" s="20" t="s">
        <v>7</v>
      </c>
      <c r="B27" s="365" t="s">
        <v>854</v>
      </c>
      <c r="C27" s="438">
        <v>22776</v>
      </c>
      <c r="D27" s="438">
        <v>1377</v>
      </c>
      <c r="E27" s="438"/>
      <c r="F27" s="438"/>
      <c r="G27" s="438">
        <f>C27+D27</f>
        <v>24153</v>
      </c>
      <c r="H27" s="437">
        <v>17492</v>
      </c>
      <c r="I27" s="438">
        <v>1303</v>
      </c>
      <c r="J27" s="438"/>
      <c r="K27" s="438"/>
      <c r="L27" s="438">
        <f>SUM(H27:K27)</f>
        <v>18795</v>
      </c>
      <c r="M27" s="438">
        <v>2833666</v>
      </c>
      <c r="N27" s="438">
        <v>211136</v>
      </c>
      <c r="O27" s="438"/>
      <c r="P27" s="438"/>
      <c r="Q27" s="438">
        <f>SUM(M27:P27)</f>
        <v>3044802</v>
      </c>
    </row>
    <row r="28" spans="1:17" x14ac:dyDescent="0.2">
      <c r="A28" s="75"/>
      <c r="B28" s="22"/>
      <c r="C28" s="22"/>
      <c r="D28" s="22"/>
      <c r="E28" s="22"/>
      <c r="F28" s="22"/>
      <c r="G28" s="22"/>
      <c r="H28" s="22"/>
      <c r="I28" s="22"/>
      <c r="J28" s="22"/>
      <c r="K28" s="22"/>
      <c r="L28" s="22"/>
      <c r="M28" s="22"/>
      <c r="N28" s="22"/>
      <c r="O28" s="22"/>
      <c r="P28" s="22"/>
      <c r="Q28" s="22"/>
    </row>
    <row r="29" spans="1:17" x14ac:dyDescent="0.2">
      <c r="A29" s="11" t="s">
        <v>8</v>
      </c>
      <c r="B29"/>
      <c r="C29"/>
      <c r="D29"/>
    </row>
    <row r="30" spans="1:17" x14ac:dyDescent="0.2">
      <c r="A30" t="s">
        <v>9</v>
      </c>
      <c r="B30"/>
      <c r="C30"/>
      <c r="D30"/>
    </row>
    <row r="31" spans="1:17" x14ac:dyDescent="0.2">
      <c r="A31" t="s">
        <v>10</v>
      </c>
      <c r="B31"/>
      <c r="C31"/>
      <c r="D31"/>
      <c r="I31" s="12"/>
      <c r="J31" s="12"/>
      <c r="K31" s="12"/>
      <c r="L31" s="12"/>
    </row>
    <row r="32" spans="1:17" customFormat="1" x14ac:dyDescent="0.2">
      <c r="A32" s="16" t="s">
        <v>483</v>
      </c>
      <c r="J32" s="12"/>
      <c r="K32" s="12"/>
      <c r="L32" s="12"/>
    </row>
    <row r="33" spans="1:18" customFormat="1" x14ac:dyDescent="0.2">
      <c r="C33" s="16" t="s">
        <v>484</v>
      </c>
      <c r="E33" s="13"/>
      <c r="F33" s="13"/>
      <c r="G33" s="13"/>
      <c r="H33" s="13"/>
      <c r="I33" s="13"/>
      <c r="J33" s="13"/>
      <c r="K33" s="13"/>
      <c r="L33" s="13"/>
      <c r="M33" s="13"/>
    </row>
    <row r="34" spans="1:18" x14ac:dyDescent="0.2">
      <c r="A34" s="15" t="s">
        <v>12</v>
      </c>
      <c r="B34" s="15"/>
      <c r="C34" s="15"/>
      <c r="D34" s="15"/>
      <c r="E34" s="15"/>
      <c r="F34" s="15"/>
      <c r="G34" s="15"/>
      <c r="I34" s="15"/>
      <c r="O34" s="588" t="s">
        <v>13</v>
      </c>
      <c r="P34" s="588"/>
      <c r="Q34" s="589"/>
    </row>
    <row r="35" spans="1:18" ht="12.75" customHeight="1" x14ac:dyDescent="0.2">
      <c r="A35" s="588" t="s">
        <v>14</v>
      </c>
      <c r="B35" s="588"/>
      <c r="C35" s="588"/>
      <c r="D35" s="588"/>
      <c r="E35" s="588"/>
      <c r="F35" s="588"/>
      <c r="G35" s="588"/>
      <c r="H35" s="588"/>
      <c r="I35" s="588"/>
      <c r="J35" s="588"/>
      <c r="K35" s="588"/>
      <c r="L35" s="588"/>
      <c r="M35" s="588"/>
      <c r="N35" s="588"/>
      <c r="O35" s="588"/>
      <c r="P35" s="588"/>
      <c r="Q35" s="588"/>
    </row>
    <row r="36" spans="1:18" x14ac:dyDescent="0.2">
      <c r="A36" s="610" t="s">
        <v>96</v>
      </c>
      <c r="B36" s="610"/>
      <c r="C36" s="610"/>
      <c r="D36" s="610"/>
      <c r="E36" s="610"/>
      <c r="F36" s="610"/>
      <c r="G36" s="610"/>
      <c r="H36" s="610"/>
      <c r="I36" s="610"/>
      <c r="J36" s="610"/>
      <c r="K36" s="610"/>
      <c r="L36" s="610"/>
      <c r="M36" s="610"/>
      <c r="N36" s="610"/>
      <c r="O36" s="610"/>
      <c r="P36" s="610"/>
      <c r="Q36" s="610"/>
      <c r="R36" s="610"/>
    </row>
    <row r="37" spans="1:18" x14ac:dyDescent="0.2">
      <c r="A37" s="15"/>
      <c r="B37" s="15"/>
      <c r="C37" s="15"/>
      <c r="D37" s="15"/>
      <c r="E37" s="15"/>
      <c r="F37" s="15"/>
      <c r="N37" s="585" t="s">
        <v>88</v>
      </c>
      <c r="O37" s="585"/>
      <c r="P37" s="585"/>
      <c r="Q37" s="585"/>
    </row>
    <row r="38" spans="1:18" x14ac:dyDescent="0.2">
      <c r="A38" s="676"/>
      <c r="B38" s="676"/>
      <c r="C38" s="676"/>
      <c r="D38" s="676"/>
      <c r="E38" s="676"/>
      <c r="F38" s="676"/>
      <c r="G38" s="676"/>
      <c r="H38" s="676"/>
      <c r="I38" s="676"/>
      <c r="J38" s="676"/>
      <c r="K38" s="676"/>
      <c r="L38" s="676"/>
    </row>
  </sheetData>
  <mergeCells count="16">
    <mergeCell ref="A38:L38"/>
    <mergeCell ref="O1:Q1"/>
    <mergeCell ref="A2:L2"/>
    <mergeCell ref="A3:L3"/>
    <mergeCell ref="A5:L5"/>
    <mergeCell ref="A8:A9"/>
    <mergeCell ref="B8:B9"/>
    <mergeCell ref="C8:G8"/>
    <mergeCell ref="H8:L8"/>
    <mergeCell ref="M8:Q8"/>
    <mergeCell ref="N37:Q37"/>
    <mergeCell ref="A36:R36"/>
    <mergeCell ref="A7:B7"/>
    <mergeCell ref="O34:Q34"/>
    <mergeCell ref="A35:Q35"/>
    <mergeCell ref="N7:Q7"/>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Normal="100" zoomScaleSheetLayoutView="80" workbookViewId="0">
      <selection activeCell="F29" sqref="F29"/>
    </sheetView>
  </sheetViews>
  <sheetFormatPr defaultRowHeight="12.75" x14ac:dyDescent="0.2"/>
  <cols>
    <col min="1" max="1" width="7.140625" style="16" customWidth="1"/>
    <col min="2" max="2" width="9.140625" style="16" customWidth="1"/>
    <col min="3" max="3" width="9.5703125" style="16" customWidth="1"/>
    <col min="4" max="4" width="9.28515625" style="16" customWidth="1"/>
    <col min="5" max="6" width="9.140625" style="16"/>
    <col min="7" max="7" width="10.85546875" style="16" customWidth="1"/>
    <col min="8" max="8" width="10.28515625" style="16" customWidth="1"/>
    <col min="9" max="9" width="10.85546875" style="16" customWidth="1"/>
    <col min="10" max="10" width="10.28515625" style="16" customWidth="1"/>
    <col min="11" max="11" width="11.28515625" style="16" customWidth="1"/>
    <col min="12" max="12" width="11.7109375" style="16" customWidth="1"/>
    <col min="13" max="13" width="9.7109375" style="16" customWidth="1"/>
    <col min="14" max="14" width="8.7109375" style="16" customWidth="1"/>
    <col min="15" max="15" width="8.85546875" style="16" customWidth="1"/>
    <col min="16" max="16" width="9.140625" style="16"/>
    <col min="17" max="17" width="11" style="16" customWidth="1"/>
    <col min="18" max="18" width="9.140625" style="16" hidden="1" customWidth="1"/>
    <col min="19" max="16384" width="9.140625" style="16"/>
  </cols>
  <sheetData>
    <row r="1" spans="1:19" customFormat="1" ht="12.75" customHeight="1" x14ac:dyDescent="0.2">
      <c r="D1" s="16"/>
      <c r="E1" s="16"/>
      <c r="F1" s="16"/>
      <c r="G1" s="16"/>
      <c r="H1" s="16"/>
      <c r="I1" s="16"/>
      <c r="J1" s="16"/>
      <c r="K1" s="16"/>
      <c r="L1" s="16"/>
      <c r="M1" s="16"/>
      <c r="N1" s="16"/>
      <c r="O1" s="581" t="s">
        <v>65</v>
      </c>
      <c r="P1" s="581"/>
      <c r="Q1" s="581"/>
    </row>
    <row r="2" spans="1:19" customFormat="1" ht="15.75" x14ac:dyDescent="0.25">
      <c r="A2" s="582" t="s">
        <v>0</v>
      </c>
      <c r="B2" s="582"/>
      <c r="C2" s="582"/>
      <c r="D2" s="582"/>
      <c r="E2" s="582"/>
      <c r="F2" s="582"/>
      <c r="G2" s="582"/>
      <c r="H2" s="582"/>
      <c r="I2" s="582"/>
      <c r="J2" s="582"/>
      <c r="K2" s="582"/>
      <c r="L2" s="582"/>
      <c r="M2" s="45"/>
      <c r="N2" s="45"/>
      <c r="O2" s="45"/>
      <c r="P2" s="45"/>
    </row>
    <row r="3" spans="1:19" customFormat="1" ht="20.25" x14ac:dyDescent="0.3">
      <c r="A3" s="583" t="s">
        <v>574</v>
      </c>
      <c r="B3" s="583"/>
      <c r="C3" s="583"/>
      <c r="D3" s="583"/>
      <c r="E3" s="583"/>
      <c r="F3" s="583"/>
      <c r="G3" s="583"/>
      <c r="H3" s="583"/>
      <c r="I3" s="583"/>
      <c r="J3" s="583"/>
      <c r="K3" s="583"/>
      <c r="L3" s="583"/>
      <c r="M3" s="44"/>
      <c r="N3" s="44"/>
      <c r="O3" s="44"/>
      <c r="P3" s="44"/>
    </row>
    <row r="4" spans="1:19" customFormat="1" ht="11.25" customHeight="1" x14ac:dyDescent="0.2"/>
    <row r="5" spans="1:19" customFormat="1" ht="15.75" x14ac:dyDescent="0.25">
      <c r="A5" s="677" t="s">
        <v>397</v>
      </c>
      <c r="B5" s="677"/>
      <c r="C5" s="677"/>
      <c r="D5" s="677"/>
      <c r="E5" s="677"/>
      <c r="F5" s="677"/>
      <c r="G5" s="677"/>
      <c r="H5" s="677"/>
      <c r="I5" s="677"/>
      <c r="J5" s="677"/>
      <c r="K5" s="677"/>
      <c r="L5" s="677"/>
      <c r="M5" s="16"/>
      <c r="N5" s="16"/>
      <c r="O5" s="16"/>
      <c r="P5" s="16"/>
    </row>
    <row r="7" spans="1:19" ht="12.6" customHeight="1" x14ac:dyDescent="0.2">
      <c r="A7" s="585" t="s">
        <v>186</v>
      </c>
      <c r="B7" s="585"/>
      <c r="N7" s="656" t="s">
        <v>588</v>
      </c>
      <c r="O7" s="656"/>
      <c r="P7" s="656"/>
      <c r="Q7" s="656"/>
      <c r="R7" s="656"/>
    </row>
    <row r="8" spans="1:19" s="15" customFormat="1" ht="29.45" customHeight="1" x14ac:dyDescent="0.2">
      <c r="A8" s="579" t="s">
        <v>2</v>
      </c>
      <c r="B8" s="579" t="s">
        <v>3</v>
      </c>
      <c r="C8" s="587" t="s">
        <v>590</v>
      </c>
      <c r="D8" s="587"/>
      <c r="E8" s="587"/>
      <c r="F8" s="680"/>
      <c r="G8" s="680"/>
      <c r="H8" s="587" t="s">
        <v>398</v>
      </c>
      <c r="I8" s="587"/>
      <c r="J8" s="587"/>
      <c r="K8" s="587"/>
      <c r="L8" s="587"/>
      <c r="M8" s="571" t="s">
        <v>119</v>
      </c>
      <c r="N8" s="572"/>
      <c r="O8" s="572"/>
      <c r="P8" s="572"/>
      <c r="Q8" s="573"/>
    </row>
    <row r="9" spans="1:19" s="15" customFormat="1" ht="66.599999999999994" customHeight="1" x14ac:dyDescent="0.2">
      <c r="A9" s="579"/>
      <c r="B9" s="579"/>
      <c r="C9" s="5" t="s">
        <v>247</v>
      </c>
      <c r="D9" s="5" t="s">
        <v>248</v>
      </c>
      <c r="E9" s="5" t="s">
        <v>401</v>
      </c>
      <c r="F9" s="7" t="s">
        <v>255</v>
      </c>
      <c r="G9" s="7" t="s">
        <v>131</v>
      </c>
      <c r="H9" s="5" t="s">
        <v>247</v>
      </c>
      <c r="I9" s="5" t="s">
        <v>248</v>
      </c>
      <c r="J9" s="5" t="s">
        <v>401</v>
      </c>
      <c r="K9" s="5" t="s">
        <v>255</v>
      </c>
      <c r="L9" s="5" t="s">
        <v>132</v>
      </c>
      <c r="M9" s="5" t="s">
        <v>247</v>
      </c>
      <c r="N9" s="5" t="s">
        <v>248</v>
      </c>
      <c r="O9" s="5" t="s">
        <v>401</v>
      </c>
      <c r="P9" s="7" t="s">
        <v>255</v>
      </c>
      <c r="Q9" s="5" t="s">
        <v>133</v>
      </c>
      <c r="R9" s="30"/>
      <c r="S9" s="31"/>
    </row>
    <row r="10" spans="1:19" s="15" customFormat="1" x14ac:dyDescent="0.2">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x14ac:dyDescent="0.2">
      <c r="A11" s="18">
        <v>1</v>
      </c>
      <c r="B11" s="30" t="s">
        <v>854</v>
      </c>
      <c r="C11" s="438">
        <v>17109</v>
      </c>
      <c r="D11" s="438">
        <v>758</v>
      </c>
      <c r="E11" s="438">
        <v>0</v>
      </c>
      <c r="F11" s="436">
        <v>0</v>
      </c>
      <c r="G11" s="436">
        <f>SUM(C11:F11)</f>
        <v>17867</v>
      </c>
      <c r="H11" s="438">
        <v>13059</v>
      </c>
      <c r="I11" s="438">
        <v>720</v>
      </c>
      <c r="J11" s="438">
        <v>0</v>
      </c>
      <c r="K11" s="438">
        <v>0</v>
      </c>
      <c r="L11" s="438">
        <f>SUM(H11:K11)</f>
        <v>13779</v>
      </c>
      <c r="M11" s="438">
        <v>2115580</v>
      </c>
      <c r="N11" s="438">
        <v>116572</v>
      </c>
      <c r="O11" s="438">
        <v>0</v>
      </c>
      <c r="P11" s="438">
        <v>0</v>
      </c>
      <c r="Q11" s="438">
        <f>SUM(M11:P11)</f>
        <v>2232152</v>
      </c>
    </row>
    <row r="12" spans="1:19" x14ac:dyDescent="0.2">
      <c r="A12" s="18">
        <v>2</v>
      </c>
      <c r="B12" s="19"/>
      <c r="C12" s="441"/>
      <c r="D12" s="441"/>
      <c r="E12" s="441"/>
      <c r="F12" s="453"/>
      <c r="G12" s="453"/>
      <c r="H12" s="441"/>
      <c r="I12" s="441"/>
      <c r="J12" s="441"/>
      <c r="K12" s="441"/>
      <c r="L12" s="441"/>
      <c r="M12" s="441"/>
      <c r="N12" s="441"/>
      <c r="O12" s="441"/>
      <c r="P12" s="441"/>
      <c r="Q12" s="441"/>
    </row>
    <row r="13" spans="1:19" x14ac:dyDescent="0.2">
      <c r="A13" s="18">
        <v>3</v>
      </c>
      <c r="B13" s="19"/>
      <c r="C13" s="441"/>
      <c r="D13" s="441"/>
      <c r="E13" s="441"/>
      <c r="F13" s="453"/>
      <c r="G13" s="453"/>
      <c r="H13" s="441"/>
      <c r="I13" s="441"/>
      <c r="J13" s="441"/>
      <c r="K13" s="441"/>
      <c r="L13" s="441"/>
      <c r="M13" s="441"/>
      <c r="N13" s="441"/>
      <c r="O13" s="441"/>
      <c r="P13" s="441"/>
      <c r="Q13" s="441"/>
    </row>
    <row r="14" spans="1:19" x14ac:dyDescent="0.2">
      <c r="A14" s="18">
        <v>4</v>
      </c>
      <c r="B14" s="19"/>
      <c r="C14" s="441"/>
      <c r="D14" s="441"/>
      <c r="E14" s="441"/>
      <c r="F14" s="453"/>
      <c r="G14" s="453"/>
      <c r="H14" s="441"/>
      <c r="I14" s="441"/>
      <c r="J14" s="441"/>
      <c r="K14" s="441"/>
      <c r="L14" s="441"/>
      <c r="M14" s="441"/>
      <c r="N14" s="441"/>
      <c r="O14" s="441"/>
      <c r="P14" s="441"/>
      <c r="Q14" s="441"/>
    </row>
    <row r="15" spans="1:19" x14ac:dyDescent="0.2">
      <c r="A15" s="18">
        <v>5</v>
      </c>
      <c r="B15" s="19"/>
      <c r="C15" s="441"/>
      <c r="D15" s="441"/>
      <c r="E15" s="441"/>
      <c r="F15" s="453"/>
      <c r="G15" s="453"/>
      <c r="H15" s="441"/>
      <c r="I15" s="441"/>
      <c r="J15" s="441"/>
      <c r="K15" s="441"/>
      <c r="L15" s="441"/>
      <c r="M15" s="441"/>
      <c r="N15" s="441"/>
      <c r="O15" s="441"/>
      <c r="P15" s="441"/>
      <c r="Q15" s="441"/>
    </row>
    <row r="16" spans="1:19" x14ac:dyDescent="0.2">
      <c r="A16" s="18">
        <v>6</v>
      </c>
      <c r="B16" s="19"/>
      <c r="C16" s="441"/>
      <c r="D16" s="441"/>
      <c r="E16" s="441"/>
      <c r="F16" s="453"/>
      <c r="G16" s="453"/>
      <c r="H16" s="441"/>
      <c r="I16" s="441"/>
      <c r="J16" s="441"/>
      <c r="K16" s="441"/>
      <c r="L16" s="441"/>
      <c r="M16" s="441"/>
      <c r="N16" s="441"/>
      <c r="O16" s="441"/>
      <c r="P16" s="441"/>
      <c r="Q16" s="441"/>
    </row>
    <row r="17" spans="1:17" x14ac:dyDescent="0.2">
      <c r="A17" s="18">
        <v>7</v>
      </c>
      <c r="B17" s="19"/>
      <c r="C17" s="441"/>
      <c r="D17" s="441"/>
      <c r="E17" s="441"/>
      <c r="F17" s="453"/>
      <c r="G17" s="453"/>
      <c r="H17" s="441"/>
      <c r="I17" s="441"/>
      <c r="J17" s="441"/>
      <c r="K17" s="441"/>
      <c r="L17" s="441"/>
      <c r="M17" s="441"/>
      <c r="N17" s="441"/>
      <c r="O17" s="441"/>
      <c r="P17" s="441"/>
      <c r="Q17" s="441"/>
    </row>
    <row r="18" spans="1:17" x14ac:dyDescent="0.2">
      <c r="A18" s="18">
        <v>8</v>
      </c>
      <c r="B18" s="19"/>
      <c r="C18" s="441"/>
      <c r="D18" s="441"/>
      <c r="E18" s="441"/>
      <c r="F18" s="453"/>
      <c r="G18" s="453"/>
      <c r="H18" s="441"/>
      <c r="I18" s="441"/>
      <c r="J18" s="441"/>
      <c r="K18" s="441"/>
      <c r="L18" s="441"/>
      <c r="M18" s="441"/>
      <c r="N18" s="441"/>
      <c r="O18" s="441"/>
      <c r="P18" s="441"/>
      <c r="Q18" s="441"/>
    </row>
    <row r="19" spans="1:17" x14ac:dyDescent="0.2">
      <c r="A19" s="18">
        <v>9</v>
      </c>
      <c r="B19" s="19"/>
      <c r="C19" s="441"/>
      <c r="D19" s="441"/>
      <c r="E19" s="441"/>
      <c r="F19" s="453"/>
      <c r="G19" s="453"/>
      <c r="H19" s="441"/>
      <c r="I19" s="441"/>
      <c r="J19" s="441"/>
      <c r="K19" s="441"/>
      <c r="L19" s="441"/>
      <c r="M19" s="441"/>
      <c r="N19" s="441"/>
      <c r="O19" s="441"/>
      <c r="P19" s="441"/>
      <c r="Q19" s="441"/>
    </row>
    <row r="20" spans="1:17" x14ac:dyDescent="0.2">
      <c r="A20" s="18">
        <v>10</v>
      </c>
      <c r="B20" s="19"/>
      <c r="C20" s="441"/>
      <c r="D20" s="441"/>
      <c r="E20" s="441"/>
      <c r="F20" s="453"/>
      <c r="G20" s="453"/>
      <c r="H20" s="441"/>
      <c r="I20" s="441"/>
      <c r="J20" s="441"/>
      <c r="K20" s="441"/>
      <c r="L20" s="441"/>
      <c r="M20" s="441"/>
      <c r="N20" s="441"/>
      <c r="O20" s="441"/>
      <c r="P20" s="441"/>
      <c r="Q20" s="441"/>
    </row>
    <row r="21" spans="1:17" x14ac:dyDescent="0.2">
      <c r="A21" s="18">
        <v>11</v>
      </c>
      <c r="B21" s="19"/>
      <c r="C21" s="441"/>
      <c r="D21" s="441"/>
      <c r="E21" s="441"/>
      <c r="F21" s="453"/>
      <c r="G21" s="453"/>
      <c r="H21" s="441"/>
      <c r="I21" s="441"/>
      <c r="J21" s="441"/>
      <c r="K21" s="441"/>
      <c r="L21" s="441"/>
      <c r="M21" s="441"/>
      <c r="N21" s="441"/>
      <c r="O21" s="441"/>
      <c r="P21" s="441"/>
      <c r="Q21" s="441"/>
    </row>
    <row r="22" spans="1:17" x14ac:dyDescent="0.2">
      <c r="A22" s="18">
        <v>12</v>
      </c>
      <c r="B22" s="19"/>
      <c r="C22" s="441"/>
      <c r="D22" s="441"/>
      <c r="E22" s="441"/>
      <c r="F22" s="453"/>
      <c r="G22" s="453"/>
      <c r="H22" s="441"/>
      <c r="I22" s="441"/>
      <c r="J22" s="441"/>
      <c r="K22" s="441"/>
      <c r="L22" s="441"/>
      <c r="M22" s="441"/>
      <c r="N22" s="441"/>
      <c r="O22" s="441"/>
      <c r="P22" s="441"/>
      <c r="Q22" s="441"/>
    </row>
    <row r="23" spans="1:17" x14ac:dyDescent="0.2">
      <c r="A23" s="18">
        <v>13</v>
      </c>
      <c r="B23" s="19"/>
      <c r="C23" s="441"/>
      <c r="D23" s="441"/>
      <c r="E23" s="441"/>
      <c r="F23" s="453"/>
      <c r="G23" s="453"/>
      <c r="H23" s="441"/>
      <c r="I23" s="441"/>
      <c r="J23" s="441"/>
      <c r="K23" s="441"/>
      <c r="L23" s="441"/>
      <c r="M23" s="441"/>
      <c r="N23" s="441"/>
      <c r="O23" s="441"/>
      <c r="P23" s="441"/>
      <c r="Q23" s="441"/>
    </row>
    <row r="24" spans="1:17" x14ac:dyDescent="0.2">
      <c r="A24" s="18">
        <v>14</v>
      </c>
      <c r="B24" s="19"/>
      <c r="C24" s="441"/>
      <c r="D24" s="441"/>
      <c r="E24" s="441"/>
      <c r="F24" s="453"/>
      <c r="G24" s="453"/>
      <c r="H24" s="441"/>
      <c r="I24" s="441"/>
      <c r="J24" s="441"/>
      <c r="K24" s="441"/>
      <c r="L24" s="441"/>
      <c r="M24" s="441"/>
      <c r="N24" s="441"/>
      <c r="O24" s="441"/>
      <c r="P24" s="441"/>
      <c r="Q24" s="441"/>
    </row>
    <row r="25" spans="1:17" x14ac:dyDescent="0.2">
      <c r="A25" s="20" t="s">
        <v>7</v>
      </c>
      <c r="B25" s="19"/>
      <c r="C25" s="441"/>
      <c r="D25" s="441"/>
      <c r="E25" s="441"/>
      <c r="F25" s="453"/>
      <c r="G25" s="453"/>
      <c r="H25" s="441"/>
      <c r="I25" s="441"/>
      <c r="J25" s="441"/>
      <c r="K25" s="441"/>
      <c r="L25" s="441"/>
      <c r="M25" s="441"/>
      <c r="N25" s="441"/>
      <c r="O25" s="441"/>
      <c r="P25" s="441"/>
      <c r="Q25" s="441"/>
    </row>
    <row r="26" spans="1:17" x14ac:dyDescent="0.2">
      <c r="A26" s="20" t="s">
        <v>7</v>
      </c>
      <c r="B26" s="19"/>
      <c r="C26" s="441"/>
      <c r="D26" s="441"/>
      <c r="E26" s="441"/>
      <c r="F26" s="453"/>
      <c r="G26" s="453"/>
      <c r="H26" s="441"/>
      <c r="I26" s="441"/>
      <c r="J26" s="441"/>
      <c r="K26" s="441"/>
      <c r="L26" s="441"/>
      <c r="M26" s="441"/>
      <c r="N26" s="441"/>
      <c r="O26" s="441"/>
      <c r="P26" s="441"/>
      <c r="Q26" s="441"/>
    </row>
    <row r="27" spans="1:17" x14ac:dyDescent="0.2">
      <c r="A27" s="20" t="s">
        <v>7</v>
      </c>
      <c r="B27" s="30" t="s">
        <v>854</v>
      </c>
      <c r="C27" s="438">
        <v>17109</v>
      </c>
      <c r="D27" s="438">
        <v>758</v>
      </c>
      <c r="E27" s="438">
        <v>0</v>
      </c>
      <c r="F27" s="436">
        <v>0</v>
      </c>
      <c r="G27" s="436">
        <f>SUM(C27:F27)</f>
        <v>17867</v>
      </c>
      <c r="H27" s="438">
        <v>13059</v>
      </c>
      <c r="I27" s="438">
        <v>720</v>
      </c>
      <c r="J27" s="438">
        <v>0</v>
      </c>
      <c r="K27" s="438">
        <v>0</v>
      </c>
      <c r="L27" s="438">
        <f>SUM(H27:K27)</f>
        <v>13779</v>
      </c>
      <c r="M27" s="438">
        <v>2115580</v>
      </c>
      <c r="N27" s="438">
        <v>116572</v>
      </c>
      <c r="O27" s="438">
        <v>0</v>
      </c>
      <c r="P27" s="438">
        <v>0</v>
      </c>
      <c r="Q27" s="438">
        <f>SUM(M27:P27)</f>
        <v>2232152</v>
      </c>
    </row>
    <row r="28" spans="1:17" x14ac:dyDescent="0.2">
      <c r="A28" s="75"/>
      <c r="B28" s="22"/>
      <c r="C28" s="22"/>
      <c r="D28" s="22"/>
      <c r="E28" s="22"/>
      <c r="F28" s="22"/>
      <c r="G28" s="22"/>
      <c r="H28" s="22"/>
      <c r="I28" s="22"/>
      <c r="J28" s="22"/>
      <c r="K28" s="22"/>
      <c r="L28" s="22"/>
      <c r="M28" s="22"/>
      <c r="N28" s="22"/>
      <c r="O28" s="22"/>
      <c r="P28" s="22"/>
      <c r="Q28" s="22"/>
    </row>
    <row r="29" spans="1:17" x14ac:dyDescent="0.2">
      <c r="A29" s="11" t="s">
        <v>8</v>
      </c>
      <c r="B29"/>
      <c r="C29"/>
      <c r="D29"/>
    </row>
    <row r="30" spans="1:17" x14ac:dyDescent="0.2">
      <c r="A30" t="s">
        <v>9</v>
      </c>
      <c r="B30"/>
      <c r="C30"/>
      <c r="D30"/>
    </row>
    <row r="31" spans="1:17" x14ac:dyDescent="0.2">
      <c r="A31" t="s">
        <v>10</v>
      </c>
      <c r="B31"/>
      <c r="C31"/>
      <c r="D31"/>
      <c r="I31" s="12"/>
      <c r="J31" s="12"/>
      <c r="K31" s="12"/>
      <c r="L31" s="12"/>
    </row>
    <row r="32" spans="1:17" customFormat="1" x14ac:dyDescent="0.2">
      <c r="A32" s="16" t="s">
        <v>483</v>
      </c>
      <c r="J32" s="12"/>
      <c r="K32" s="12"/>
      <c r="L32" s="12"/>
    </row>
    <row r="33" spans="1:19" customFormat="1" x14ac:dyDescent="0.2">
      <c r="C33" s="16" t="s">
        <v>485</v>
      </c>
      <c r="E33" s="13"/>
      <c r="F33" s="13"/>
      <c r="G33" s="13"/>
      <c r="H33" s="13"/>
      <c r="I33" s="13"/>
      <c r="J33" s="13"/>
      <c r="K33" s="13"/>
      <c r="L33" s="13"/>
      <c r="M33" s="13"/>
    </row>
    <row r="35" spans="1:19" x14ac:dyDescent="0.2">
      <c r="A35" s="15" t="s">
        <v>12</v>
      </c>
      <c r="B35" s="15"/>
      <c r="C35" s="15"/>
      <c r="D35" s="15"/>
      <c r="E35" s="15"/>
      <c r="F35" s="15"/>
      <c r="G35" s="15"/>
      <c r="I35" s="15"/>
      <c r="O35" s="588" t="s">
        <v>13</v>
      </c>
      <c r="P35" s="588"/>
      <c r="Q35" s="589"/>
    </row>
    <row r="36" spans="1:19" ht="12.75" customHeight="1" x14ac:dyDescent="0.2">
      <c r="A36" s="588" t="s">
        <v>14</v>
      </c>
      <c r="B36" s="588"/>
      <c r="C36" s="588"/>
      <c r="D36" s="588"/>
      <c r="E36" s="588"/>
      <c r="F36" s="588"/>
      <c r="G36" s="588"/>
      <c r="H36" s="588"/>
      <c r="I36" s="588"/>
      <c r="J36" s="588"/>
      <c r="K36" s="588"/>
      <c r="L36" s="588"/>
      <c r="M36" s="588"/>
      <c r="N36" s="588"/>
      <c r="O36" s="588"/>
      <c r="P36" s="588"/>
      <c r="Q36" s="588"/>
    </row>
    <row r="37" spans="1:19" x14ac:dyDescent="0.2">
      <c r="A37" s="610" t="s">
        <v>96</v>
      </c>
      <c r="B37" s="610"/>
      <c r="C37" s="610"/>
      <c r="D37" s="610"/>
      <c r="E37" s="610"/>
      <c r="F37" s="610"/>
      <c r="G37" s="610"/>
      <c r="H37" s="610"/>
      <c r="I37" s="610"/>
      <c r="J37" s="610"/>
      <c r="K37" s="610"/>
      <c r="L37" s="610"/>
      <c r="M37" s="610"/>
      <c r="N37" s="610"/>
      <c r="O37" s="610"/>
      <c r="P37" s="610"/>
      <c r="Q37" s="610"/>
      <c r="R37" s="610"/>
      <c r="S37" s="610"/>
    </row>
    <row r="38" spans="1:19" x14ac:dyDescent="0.2">
      <c r="A38" s="15"/>
      <c r="B38" s="15"/>
      <c r="C38" s="15"/>
      <c r="D38" s="15"/>
      <c r="E38" s="15"/>
      <c r="F38" s="15"/>
      <c r="N38" s="585" t="s">
        <v>88</v>
      </c>
      <c r="O38" s="585"/>
      <c r="P38" s="585"/>
      <c r="Q38" s="585"/>
    </row>
    <row r="39" spans="1:19" x14ac:dyDescent="0.2">
      <c r="A39" s="676"/>
      <c r="B39" s="676"/>
      <c r="C39" s="676"/>
      <c r="D39" s="676"/>
      <c r="E39" s="676"/>
      <c r="F39" s="676"/>
      <c r="G39" s="676"/>
      <c r="H39" s="676"/>
      <c r="I39" s="676"/>
      <c r="J39" s="676"/>
      <c r="K39" s="676"/>
      <c r="L39" s="676"/>
    </row>
  </sheetData>
  <mergeCells count="16">
    <mergeCell ref="A39:L39"/>
    <mergeCell ref="O1:Q1"/>
    <mergeCell ref="A2:L2"/>
    <mergeCell ref="A3:L3"/>
    <mergeCell ref="A5:L5"/>
    <mergeCell ref="M8:Q8"/>
    <mergeCell ref="A36:Q36"/>
    <mergeCell ref="A8:A9"/>
    <mergeCell ref="B8:B9"/>
    <mergeCell ref="A7:B7"/>
    <mergeCell ref="N7:R7"/>
    <mergeCell ref="C8:G8"/>
    <mergeCell ref="N38:Q38"/>
    <mergeCell ref="H8:L8"/>
    <mergeCell ref="O35:Q35"/>
    <mergeCell ref="A37:S37"/>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opLeftCell="A4" zoomScaleNormal="100" zoomScaleSheetLayoutView="90" workbookViewId="0">
      <selection activeCell="F29" sqref="F29"/>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8" customFormat="1" x14ac:dyDescent="0.2">
      <c r="E1" s="586"/>
      <c r="F1" s="586"/>
      <c r="G1" s="586"/>
      <c r="H1" s="586"/>
      <c r="I1" s="586"/>
      <c r="J1" s="153" t="s">
        <v>66</v>
      </c>
    </row>
    <row r="2" spans="1:18" customFormat="1" ht="15" x14ac:dyDescent="0.2">
      <c r="A2" s="666" t="s">
        <v>0</v>
      </c>
      <c r="B2" s="666"/>
      <c r="C2" s="666"/>
      <c r="D2" s="666"/>
      <c r="E2" s="666"/>
      <c r="F2" s="666"/>
      <c r="G2" s="666"/>
      <c r="H2" s="666"/>
      <c r="I2" s="666"/>
      <c r="J2" s="666"/>
    </row>
    <row r="3" spans="1:18" customFormat="1" ht="20.25" x14ac:dyDescent="0.3">
      <c r="A3" s="583" t="s">
        <v>574</v>
      </c>
      <c r="B3" s="583"/>
      <c r="C3" s="583"/>
      <c r="D3" s="583"/>
      <c r="E3" s="583"/>
      <c r="F3" s="583"/>
      <c r="G3" s="583"/>
      <c r="H3" s="583"/>
      <c r="I3" s="583"/>
      <c r="J3" s="583"/>
    </row>
    <row r="4" spans="1:18" customFormat="1" ht="14.25" customHeight="1" x14ac:dyDescent="0.2"/>
    <row r="5" spans="1:18" ht="31.5" customHeight="1" x14ac:dyDescent="0.25">
      <c r="A5" s="677" t="s">
        <v>591</v>
      </c>
      <c r="B5" s="677"/>
      <c r="C5" s="677"/>
      <c r="D5" s="677"/>
      <c r="E5" s="677"/>
      <c r="F5" s="677"/>
      <c r="G5" s="677"/>
      <c r="H5" s="677"/>
      <c r="I5" s="677"/>
      <c r="J5" s="677"/>
    </row>
    <row r="6" spans="1:18" ht="13.5" customHeight="1" x14ac:dyDescent="0.2">
      <c r="A6" s="1"/>
      <c r="B6" s="1"/>
      <c r="C6" s="1"/>
      <c r="D6" s="1"/>
      <c r="E6" s="1"/>
      <c r="F6" s="1"/>
      <c r="G6" s="1"/>
      <c r="H6" s="1"/>
      <c r="I6" s="1"/>
      <c r="J6" s="1"/>
    </row>
    <row r="7" spans="1:18" ht="0.75" customHeight="1" x14ac:dyDescent="0.2"/>
    <row r="8" spans="1:18" x14ac:dyDescent="0.2">
      <c r="A8" s="585" t="s">
        <v>186</v>
      </c>
      <c r="B8" s="585"/>
      <c r="C8" s="32"/>
      <c r="H8" s="656" t="s">
        <v>588</v>
      </c>
      <c r="I8" s="656"/>
      <c r="J8" s="656"/>
      <c r="K8" s="111"/>
      <c r="L8" s="111"/>
    </row>
    <row r="9" spans="1:18" x14ac:dyDescent="0.2">
      <c r="A9" s="579" t="s">
        <v>2</v>
      </c>
      <c r="B9" s="579" t="s">
        <v>3</v>
      </c>
      <c r="C9" s="556" t="s">
        <v>592</v>
      </c>
      <c r="D9" s="557"/>
      <c r="E9" s="557"/>
      <c r="F9" s="558"/>
      <c r="G9" s="556" t="s">
        <v>110</v>
      </c>
      <c r="H9" s="557"/>
      <c r="I9" s="557"/>
      <c r="J9" s="558"/>
      <c r="Q9" s="19"/>
      <c r="R9" s="22"/>
    </row>
    <row r="10" spans="1:18" ht="63" customHeight="1" x14ac:dyDescent="0.2">
      <c r="A10" s="579"/>
      <c r="B10" s="579"/>
      <c r="C10" s="5" t="s">
        <v>212</v>
      </c>
      <c r="D10" s="5" t="s">
        <v>17</v>
      </c>
      <c r="E10" s="287" t="s">
        <v>593</v>
      </c>
      <c r="F10" s="7" t="s">
        <v>231</v>
      </c>
      <c r="G10" s="5" t="s">
        <v>212</v>
      </c>
      <c r="H10" s="26" t="s">
        <v>18</v>
      </c>
      <c r="I10" s="116" t="s">
        <v>120</v>
      </c>
      <c r="J10" s="5" t="s">
        <v>232</v>
      </c>
    </row>
    <row r="11" spans="1:18" x14ac:dyDescent="0.2">
      <c r="A11" s="5">
        <v>1</v>
      </c>
      <c r="B11" s="5">
        <v>2</v>
      </c>
      <c r="C11" s="5">
        <v>3</v>
      </c>
      <c r="D11" s="5">
        <v>4</v>
      </c>
      <c r="E11" s="5">
        <v>5</v>
      </c>
      <c r="F11" s="7">
        <v>6</v>
      </c>
      <c r="G11" s="5">
        <v>7</v>
      </c>
      <c r="H11" s="112">
        <v>8</v>
      </c>
      <c r="I11" s="5">
        <v>9</v>
      </c>
      <c r="J11" s="5">
        <v>10</v>
      </c>
    </row>
    <row r="12" spans="1:18" x14ac:dyDescent="0.2">
      <c r="A12" s="18">
        <v>1</v>
      </c>
      <c r="B12" s="438" t="s">
        <v>854</v>
      </c>
      <c r="C12" s="438">
        <v>165</v>
      </c>
      <c r="D12" s="438">
        <v>20200</v>
      </c>
      <c r="E12" s="438">
        <v>161</v>
      </c>
      <c r="F12" s="454">
        <f>D12*E12</f>
        <v>3252200</v>
      </c>
      <c r="G12" s="438">
        <v>162</v>
      </c>
      <c r="H12" s="437">
        <v>3044802</v>
      </c>
      <c r="I12" s="437">
        <v>162</v>
      </c>
      <c r="J12" s="455">
        <f>H12/I12</f>
        <v>18795.074074074073</v>
      </c>
    </row>
    <row r="13" spans="1:18" x14ac:dyDescent="0.2">
      <c r="A13" s="18">
        <v>2</v>
      </c>
      <c r="B13" s="438"/>
      <c r="C13" s="438"/>
      <c r="D13" s="438"/>
      <c r="E13" s="438"/>
      <c r="F13" s="436"/>
      <c r="G13" s="438"/>
      <c r="H13" s="437"/>
      <c r="I13" s="437"/>
      <c r="J13" s="437"/>
    </row>
    <row r="14" spans="1:18" x14ac:dyDescent="0.2">
      <c r="A14" s="18">
        <v>3</v>
      </c>
      <c r="B14" s="438"/>
      <c r="C14" s="438"/>
      <c r="D14" s="438"/>
      <c r="E14" s="438" t="s">
        <v>11</v>
      </c>
      <c r="F14" s="436"/>
      <c r="G14" s="438"/>
      <c r="H14" s="437"/>
      <c r="I14" s="437"/>
      <c r="J14" s="437"/>
    </row>
    <row r="15" spans="1:18" x14ac:dyDescent="0.2">
      <c r="A15" s="18">
        <v>4</v>
      </c>
      <c r="B15" s="438"/>
      <c r="C15" s="438"/>
      <c r="D15" s="438"/>
      <c r="E15" s="438"/>
      <c r="F15" s="436"/>
      <c r="G15" s="438"/>
      <c r="H15" s="437"/>
      <c r="I15" s="437"/>
      <c r="J15" s="437"/>
    </row>
    <row r="16" spans="1:18" x14ac:dyDescent="0.2">
      <c r="A16" s="18">
        <v>5</v>
      </c>
      <c r="B16" s="438"/>
      <c r="C16" s="438"/>
      <c r="D16" s="438"/>
      <c r="E16" s="438"/>
      <c r="F16" s="436"/>
      <c r="G16" s="438"/>
      <c r="H16" s="437"/>
      <c r="I16" s="437"/>
      <c r="J16" s="437"/>
    </row>
    <row r="17" spans="1:10" x14ac:dyDescent="0.2">
      <c r="A17" s="18">
        <v>6</v>
      </c>
      <c r="B17" s="438"/>
      <c r="C17" s="438"/>
      <c r="D17" s="438"/>
      <c r="E17" s="438"/>
      <c r="F17" s="436"/>
      <c r="G17" s="438"/>
      <c r="H17" s="437"/>
      <c r="I17" s="437"/>
      <c r="J17" s="437"/>
    </row>
    <row r="18" spans="1:10" x14ac:dyDescent="0.2">
      <c r="A18" s="18">
        <v>7</v>
      </c>
      <c r="B18" s="438"/>
      <c r="C18" s="438"/>
      <c r="D18" s="438"/>
      <c r="E18" s="438"/>
      <c r="F18" s="436"/>
      <c r="G18" s="438"/>
      <c r="H18" s="437"/>
      <c r="I18" s="437"/>
      <c r="J18" s="437"/>
    </row>
    <row r="19" spans="1:10" x14ac:dyDescent="0.2">
      <c r="A19" s="18">
        <v>8</v>
      </c>
      <c r="B19" s="438"/>
      <c r="C19" s="438"/>
      <c r="D19" s="438"/>
      <c r="E19" s="438"/>
      <c r="F19" s="436"/>
      <c r="G19" s="438"/>
      <c r="H19" s="437"/>
      <c r="I19" s="437"/>
      <c r="J19" s="437"/>
    </row>
    <row r="20" spans="1:10" x14ac:dyDescent="0.2">
      <c r="A20" s="18">
        <v>9</v>
      </c>
      <c r="B20" s="438"/>
      <c r="C20" s="438"/>
      <c r="D20" s="438"/>
      <c r="E20" s="438"/>
      <c r="F20" s="436"/>
      <c r="G20" s="438"/>
      <c r="H20" s="437"/>
      <c r="I20" s="437"/>
      <c r="J20" s="437"/>
    </row>
    <row r="21" spans="1:10" x14ac:dyDescent="0.2">
      <c r="A21" s="18">
        <v>10</v>
      </c>
      <c r="B21" s="438"/>
      <c r="C21" s="438"/>
      <c r="D21" s="438"/>
      <c r="E21" s="438"/>
      <c r="F21" s="436"/>
      <c r="G21" s="438"/>
      <c r="H21" s="437"/>
      <c r="I21" s="437"/>
      <c r="J21" s="437"/>
    </row>
    <row r="22" spans="1:10" x14ac:dyDescent="0.2">
      <c r="A22" s="18">
        <v>11</v>
      </c>
      <c r="B22" s="438"/>
      <c r="C22" s="438"/>
      <c r="D22" s="438"/>
      <c r="E22" s="438"/>
      <c r="F22" s="436"/>
      <c r="G22" s="438"/>
      <c r="H22" s="437"/>
      <c r="I22" s="437"/>
      <c r="J22" s="437"/>
    </row>
    <row r="23" spans="1:10" x14ac:dyDescent="0.2">
      <c r="A23" s="18">
        <v>12</v>
      </c>
      <c r="B23" s="438"/>
      <c r="C23" s="438"/>
      <c r="D23" s="438"/>
      <c r="E23" s="438"/>
      <c r="F23" s="436"/>
      <c r="G23" s="438"/>
      <c r="H23" s="437"/>
      <c r="I23" s="437"/>
      <c r="J23" s="437"/>
    </row>
    <row r="24" spans="1:10" x14ac:dyDescent="0.2">
      <c r="A24" s="18">
        <v>13</v>
      </c>
      <c r="B24" s="438"/>
      <c r="C24" s="438"/>
      <c r="D24" s="438"/>
      <c r="E24" s="438"/>
      <c r="F24" s="436"/>
      <c r="G24" s="438"/>
      <c r="H24" s="437"/>
      <c r="I24" s="437"/>
      <c r="J24" s="437"/>
    </row>
    <row r="25" spans="1:10" x14ac:dyDescent="0.2">
      <c r="A25" s="18">
        <v>14</v>
      </c>
      <c r="B25" s="438"/>
      <c r="C25" s="438"/>
      <c r="D25" s="438"/>
      <c r="E25" s="438"/>
      <c r="F25" s="436"/>
      <c r="G25" s="438"/>
      <c r="H25" s="437"/>
      <c r="I25" s="437"/>
      <c r="J25" s="437"/>
    </row>
    <row r="26" spans="1:10" x14ac:dyDescent="0.2">
      <c r="A26" s="20" t="s">
        <v>7</v>
      </c>
      <c r="B26" s="438"/>
      <c r="C26" s="438"/>
      <c r="D26" s="438"/>
      <c r="E26" s="438"/>
      <c r="F26" s="436"/>
      <c r="G26" s="438"/>
      <c r="H26" s="437"/>
      <c r="I26" s="437"/>
      <c r="J26" s="437"/>
    </row>
    <row r="27" spans="1:10" x14ac:dyDescent="0.2">
      <c r="A27" s="20" t="s">
        <v>7</v>
      </c>
      <c r="B27" s="438"/>
      <c r="C27" s="438"/>
      <c r="D27" s="438"/>
      <c r="E27" s="438"/>
      <c r="F27" s="436"/>
      <c r="G27" s="438"/>
      <c r="H27" s="437"/>
      <c r="I27" s="437"/>
      <c r="J27" s="437"/>
    </row>
    <row r="28" spans="1:10" x14ac:dyDescent="0.2">
      <c r="A28" s="3" t="s">
        <v>19</v>
      </c>
      <c r="B28" s="438" t="s">
        <v>854</v>
      </c>
      <c r="C28" s="438">
        <v>165</v>
      </c>
      <c r="D28" s="438">
        <v>20200</v>
      </c>
      <c r="E28" s="438">
        <v>161</v>
      </c>
      <c r="F28" s="454">
        <f>D28*E28</f>
        <v>3252200</v>
      </c>
      <c r="G28" s="438">
        <v>162</v>
      </c>
      <c r="H28" s="437">
        <v>3044802</v>
      </c>
      <c r="I28" s="437">
        <v>162</v>
      </c>
      <c r="J28" s="455">
        <f>H28/I28</f>
        <v>18795.074074074073</v>
      </c>
    </row>
    <row r="29" spans="1:10" x14ac:dyDescent="0.2">
      <c r="A29" s="12"/>
      <c r="B29" s="31"/>
      <c r="C29" s="31"/>
      <c r="D29" s="22"/>
      <c r="E29" s="22"/>
      <c r="F29" s="22"/>
      <c r="G29" s="22"/>
      <c r="H29" s="22"/>
      <c r="I29" s="22"/>
      <c r="J29" s="22"/>
    </row>
    <row r="30" spans="1:10" x14ac:dyDescent="0.2">
      <c r="A30" s="12"/>
      <c r="B30" s="31"/>
      <c r="C30" s="31"/>
      <c r="D30" s="22"/>
      <c r="E30" s="22"/>
      <c r="F30" s="22"/>
      <c r="G30" s="22"/>
      <c r="H30" s="22"/>
      <c r="I30" s="22"/>
      <c r="J30" s="22"/>
    </row>
    <row r="31" spans="1:10" x14ac:dyDescent="0.2">
      <c r="A31" s="12"/>
      <c r="B31" s="31"/>
      <c r="C31" s="31"/>
      <c r="D31" s="22"/>
      <c r="E31" s="22"/>
      <c r="F31" s="22"/>
      <c r="G31" s="22"/>
      <c r="H31" s="22"/>
      <c r="I31" s="22"/>
      <c r="J31" s="22"/>
    </row>
    <row r="32" spans="1:10" ht="15.75" customHeight="1" x14ac:dyDescent="0.2">
      <c r="A32" s="15" t="s">
        <v>12</v>
      </c>
      <c r="B32" s="15"/>
      <c r="C32" s="15"/>
      <c r="D32" s="15"/>
      <c r="E32" s="15"/>
      <c r="F32" s="15"/>
      <c r="G32" s="15"/>
      <c r="I32" s="610" t="s">
        <v>13</v>
      </c>
      <c r="J32" s="610"/>
    </row>
    <row r="33" spans="1:10" ht="12.75" customHeight="1" x14ac:dyDescent="0.2">
      <c r="A33" s="588" t="s">
        <v>14</v>
      </c>
      <c r="B33" s="588"/>
      <c r="C33" s="588"/>
      <c r="D33" s="588"/>
      <c r="E33" s="588"/>
      <c r="F33" s="588"/>
      <c r="G33" s="588"/>
      <c r="H33" s="588"/>
      <c r="I33" s="588"/>
      <c r="J33" s="588"/>
    </row>
    <row r="34" spans="1:10" ht="12.75" customHeight="1" x14ac:dyDescent="0.2">
      <c r="A34" s="588" t="s">
        <v>20</v>
      </c>
      <c r="B34" s="588"/>
      <c r="C34" s="588"/>
      <c r="D34" s="588"/>
      <c r="E34" s="588"/>
      <c r="F34" s="588"/>
      <c r="G34" s="588"/>
      <c r="H34" s="588"/>
      <c r="I34" s="588"/>
      <c r="J34" s="588"/>
    </row>
    <row r="35" spans="1:10" x14ac:dyDescent="0.2">
      <c r="A35" s="15"/>
      <c r="B35" s="15"/>
      <c r="C35" s="15"/>
      <c r="E35" s="15"/>
      <c r="H35" s="585" t="s">
        <v>88</v>
      </c>
      <c r="I35" s="585"/>
      <c r="J35" s="585"/>
    </row>
    <row r="39" spans="1:10" x14ac:dyDescent="0.2">
      <c r="A39" s="681"/>
      <c r="B39" s="681"/>
      <c r="C39" s="681"/>
      <c r="D39" s="681"/>
      <c r="E39" s="681"/>
      <c r="F39" s="681"/>
      <c r="G39" s="681"/>
      <c r="H39" s="681"/>
      <c r="I39" s="681"/>
      <c r="J39" s="681"/>
    </row>
    <row r="41" spans="1:10" x14ac:dyDescent="0.2">
      <c r="A41" s="681"/>
      <c r="B41" s="681"/>
      <c r="C41" s="681"/>
      <c r="D41" s="681"/>
      <c r="E41" s="681"/>
      <c r="F41" s="681"/>
      <c r="G41" s="681"/>
      <c r="H41" s="681"/>
      <c r="I41" s="681"/>
      <c r="J41" s="681"/>
    </row>
  </sheetData>
  <mergeCells count="16">
    <mergeCell ref="I32:J32"/>
    <mergeCell ref="H35:J35"/>
    <mergeCell ref="A41:J41"/>
    <mergeCell ref="A39:J39"/>
    <mergeCell ref="A33:J33"/>
    <mergeCell ref="A34:J34"/>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4" zoomScaleNormal="100" zoomScaleSheetLayoutView="80" workbookViewId="0">
      <selection activeCell="F29" sqref="F29"/>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4.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586"/>
      <c r="F1" s="586"/>
      <c r="G1" s="586"/>
      <c r="H1" s="586"/>
      <c r="I1" s="586"/>
      <c r="J1" s="153" t="s">
        <v>405</v>
      </c>
    </row>
    <row r="2" spans="1:16" customFormat="1" ht="15" x14ac:dyDescent="0.2">
      <c r="A2" s="666" t="s">
        <v>0</v>
      </c>
      <c r="B2" s="666"/>
      <c r="C2" s="666"/>
      <c r="D2" s="666"/>
      <c r="E2" s="666"/>
      <c r="F2" s="666"/>
      <c r="G2" s="666"/>
      <c r="H2" s="666"/>
      <c r="I2" s="666"/>
      <c r="J2" s="666"/>
    </row>
    <row r="3" spans="1:16" customFormat="1" ht="20.25" x14ac:dyDescent="0.3">
      <c r="A3" s="583" t="s">
        <v>574</v>
      </c>
      <c r="B3" s="583"/>
      <c r="C3" s="583"/>
      <c r="D3" s="583"/>
      <c r="E3" s="583"/>
      <c r="F3" s="583"/>
      <c r="G3" s="583"/>
      <c r="H3" s="583"/>
      <c r="I3" s="583"/>
      <c r="J3" s="583"/>
    </row>
    <row r="4" spans="1:16" customFormat="1" ht="14.25" customHeight="1" x14ac:dyDescent="0.2"/>
    <row r="5" spans="1:16" ht="31.5" customHeight="1" x14ac:dyDescent="0.25">
      <c r="A5" s="677" t="s">
        <v>594</v>
      </c>
      <c r="B5" s="677"/>
      <c r="C5" s="677"/>
      <c r="D5" s="677"/>
      <c r="E5" s="677"/>
      <c r="F5" s="677"/>
      <c r="G5" s="677"/>
      <c r="H5" s="677"/>
      <c r="I5" s="677"/>
      <c r="J5" s="677"/>
    </row>
    <row r="6" spans="1:16" ht="13.5" customHeight="1" x14ac:dyDescent="0.2">
      <c r="A6" s="1"/>
      <c r="B6" s="1"/>
      <c r="C6" s="1"/>
      <c r="D6" s="1"/>
      <c r="E6" s="1"/>
      <c r="F6" s="1"/>
      <c r="G6" s="1"/>
      <c r="H6" s="1"/>
      <c r="I6" s="1"/>
      <c r="J6" s="1"/>
    </row>
    <row r="7" spans="1:16" ht="0.75" customHeight="1" x14ac:dyDescent="0.2"/>
    <row r="8" spans="1:16" x14ac:dyDescent="0.2">
      <c r="A8" s="585" t="s">
        <v>186</v>
      </c>
      <c r="B8" s="585"/>
      <c r="C8" s="32"/>
      <c r="H8" s="656" t="s">
        <v>588</v>
      </c>
      <c r="I8" s="656"/>
      <c r="J8" s="656"/>
    </row>
    <row r="9" spans="1:16" x14ac:dyDescent="0.2">
      <c r="A9" s="579" t="s">
        <v>2</v>
      </c>
      <c r="B9" s="579" t="s">
        <v>3</v>
      </c>
      <c r="C9" s="556" t="s">
        <v>592</v>
      </c>
      <c r="D9" s="557"/>
      <c r="E9" s="557"/>
      <c r="F9" s="558"/>
      <c r="G9" s="556" t="s">
        <v>110</v>
      </c>
      <c r="H9" s="557"/>
      <c r="I9" s="557"/>
      <c r="J9" s="558"/>
      <c r="O9" s="19"/>
      <c r="P9" s="22"/>
    </row>
    <row r="10" spans="1:16" ht="60" customHeight="1" x14ac:dyDescent="0.2">
      <c r="A10" s="579"/>
      <c r="B10" s="579"/>
      <c r="C10" s="5" t="s">
        <v>212</v>
      </c>
      <c r="D10" s="5" t="s">
        <v>17</v>
      </c>
      <c r="E10" s="287" t="s">
        <v>593</v>
      </c>
      <c r="F10" s="7" t="s">
        <v>231</v>
      </c>
      <c r="G10" s="5" t="s">
        <v>212</v>
      </c>
      <c r="H10" s="26" t="s">
        <v>18</v>
      </c>
      <c r="I10" s="116" t="s">
        <v>120</v>
      </c>
      <c r="J10" s="5" t="s">
        <v>232</v>
      </c>
    </row>
    <row r="11" spans="1:16" x14ac:dyDescent="0.2">
      <c r="A11" s="5">
        <v>1</v>
      </c>
      <c r="B11" s="5">
        <v>2</v>
      </c>
      <c r="C11" s="5">
        <v>3</v>
      </c>
      <c r="D11" s="5">
        <v>4</v>
      </c>
      <c r="E11" s="5">
        <v>5</v>
      </c>
      <c r="F11" s="7">
        <v>6</v>
      </c>
      <c r="G11" s="5">
        <v>7</v>
      </c>
      <c r="H11" s="112">
        <v>8</v>
      </c>
      <c r="I11" s="5">
        <v>9</v>
      </c>
      <c r="J11" s="5">
        <v>10</v>
      </c>
    </row>
    <row r="12" spans="1:16" x14ac:dyDescent="0.2">
      <c r="A12" s="18">
        <v>1</v>
      </c>
      <c r="B12" s="352" t="s">
        <v>854</v>
      </c>
      <c r="C12" s="438">
        <v>118</v>
      </c>
      <c r="D12" s="438">
        <v>14500</v>
      </c>
      <c r="E12" s="438">
        <v>161</v>
      </c>
      <c r="F12" s="454">
        <f>D12*E12</f>
        <v>2334500</v>
      </c>
      <c r="G12" s="438">
        <v>119</v>
      </c>
      <c r="H12" s="437">
        <v>2232152</v>
      </c>
      <c r="I12" s="437">
        <v>162</v>
      </c>
      <c r="J12" s="456">
        <f>H12/I12</f>
        <v>13778.716049382716</v>
      </c>
    </row>
    <row r="13" spans="1:16" x14ac:dyDescent="0.2">
      <c r="A13" s="18">
        <v>2</v>
      </c>
      <c r="B13" s="19"/>
      <c r="C13" s="441"/>
      <c r="D13" s="441"/>
      <c r="E13" s="441"/>
      <c r="F13" s="453"/>
      <c r="G13" s="441"/>
      <c r="H13" s="452"/>
      <c r="I13" s="452"/>
      <c r="J13" s="452"/>
    </row>
    <row r="14" spans="1:16" x14ac:dyDescent="0.2">
      <c r="A14" s="18">
        <v>3</v>
      </c>
      <c r="B14" s="19"/>
      <c r="C14" s="441"/>
      <c r="D14" s="441"/>
      <c r="E14" s="441" t="s">
        <v>11</v>
      </c>
      <c r="F14" s="453"/>
      <c r="G14" s="441"/>
      <c r="H14" s="452"/>
      <c r="I14" s="452"/>
      <c r="J14" s="452"/>
    </row>
    <row r="15" spans="1:16" x14ac:dyDescent="0.2">
      <c r="A15" s="18">
        <v>4</v>
      </c>
      <c r="B15" s="19"/>
      <c r="C15" s="441"/>
      <c r="D15" s="441"/>
      <c r="E15" s="441"/>
      <c r="F15" s="453"/>
      <c r="G15" s="441"/>
      <c r="H15" s="452"/>
      <c r="I15" s="452"/>
      <c r="J15" s="452"/>
    </row>
    <row r="16" spans="1:16" x14ac:dyDescent="0.2">
      <c r="A16" s="18">
        <v>5</v>
      </c>
      <c r="B16" s="19"/>
      <c r="C16" s="441"/>
      <c r="D16" s="441"/>
      <c r="E16" s="441"/>
      <c r="F16" s="453"/>
      <c r="G16" s="441"/>
      <c r="H16" s="452"/>
      <c r="I16" s="452"/>
      <c r="J16" s="452"/>
    </row>
    <row r="17" spans="1:10" x14ac:dyDescent="0.2">
      <c r="A17" s="18">
        <v>6</v>
      </c>
      <c r="B17" s="19"/>
      <c r="C17" s="441"/>
      <c r="D17" s="441"/>
      <c r="E17" s="441"/>
      <c r="F17" s="453"/>
      <c r="G17" s="441"/>
      <c r="H17" s="452"/>
      <c r="I17" s="452"/>
      <c r="J17" s="452"/>
    </row>
    <row r="18" spans="1:10" x14ac:dyDescent="0.2">
      <c r="A18" s="18">
        <v>7</v>
      </c>
      <c r="B18" s="19"/>
      <c r="C18" s="441"/>
      <c r="D18" s="441"/>
      <c r="E18" s="441"/>
      <c r="F18" s="453"/>
      <c r="G18" s="441"/>
      <c r="H18" s="452"/>
      <c r="I18" s="452"/>
      <c r="J18" s="452"/>
    </row>
    <row r="19" spans="1:10" x14ac:dyDescent="0.2">
      <c r="A19" s="18">
        <v>8</v>
      </c>
      <c r="B19" s="19"/>
      <c r="C19" s="441"/>
      <c r="D19" s="441"/>
      <c r="E19" s="441"/>
      <c r="F19" s="453"/>
      <c r="G19" s="441"/>
      <c r="H19" s="452"/>
      <c r="I19" s="452"/>
      <c r="J19" s="452"/>
    </row>
    <row r="20" spans="1:10" x14ac:dyDescent="0.2">
      <c r="A20" s="18">
        <v>9</v>
      </c>
      <c r="B20" s="19"/>
      <c r="C20" s="441"/>
      <c r="D20" s="441"/>
      <c r="E20" s="441"/>
      <c r="F20" s="453"/>
      <c r="G20" s="441"/>
      <c r="H20" s="452"/>
      <c r="I20" s="452"/>
      <c r="J20" s="452"/>
    </row>
    <row r="21" spans="1:10" x14ac:dyDescent="0.2">
      <c r="A21" s="18">
        <v>10</v>
      </c>
      <c r="B21" s="19"/>
      <c r="C21" s="441"/>
      <c r="D21" s="441"/>
      <c r="E21" s="441"/>
      <c r="F21" s="453"/>
      <c r="G21" s="441"/>
      <c r="H21" s="452"/>
      <c r="I21" s="452"/>
      <c r="J21" s="452"/>
    </row>
    <row r="22" spans="1:10" x14ac:dyDescent="0.2">
      <c r="A22" s="18">
        <v>11</v>
      </c>
      <c r="B22" s="19"/>
      <c r="C22" s="441"/>
      <c r="D22" s="441"/>
      <c r="E22" s="441"/>
      <c r="F22" s="453"/>
      <c r="G22" s="441"/>
      <c r="H22" s="452"/>
      <c r="I22" s="452"/>
      <c r="J22" s="452"/>
    </row>
    <row r="23" spans="1:10" x14ac:dyDescent="0.2">
      <c r="A23" s="18">
        <v>12</v>
      </c>
      <c r="B23" s="19"/>
      <c r="C23" s="441"/>
      <c r="D23" s="441"/>
      <c r="E23" s="441"/>
      <c r="F23" s="453"/>
      <c r="G23" s="441"/>
      <c r="H23" s="452"/>
      <c r="I23" s="452"/>
      <c r="J23" s="452"/>
    </row>
    <row r="24" spans="1:10" x14ac:dyDescent="0.2">
      <c r="A24" s="18">
        <v>13</v>
      </c>
      <c r="B24" s="19"/>
      <c r="C24" s="441"/>
      <c r="D24" s="441"/>
      <c r="E24" s="441"/>
      <c r="F24" s="453"/>
      <c r="G24" s="441"/>
      <c r="H24" s="452"/>
      <c r="I24" s="452"/>
      <c r="J24" s="452"/>
    </row>
    <row r="25" spans="1:10" x14ac:dyDescent="0.2">
      <c r="A25" s="18">
        <v>14</v>
      </c>
      <c r="B25" s="19"/>
      <c r="C25" s="441"/>
      <c r="D25" s="441"/>
      <c r="E25" s="441"/>
      <c r="F25" s="453"/>
      <c r="G25" s="441"/>
      <c r="H25" s="452"/>
      <c r="I25" s="452"/>
      <c r="J25" s="452"/>
    </row>
    <row r="26" spans="1:10" x14ac:dyDescent="0.2">
      <c r="A26" s="20" t="s">
        <v>7</v>
      </c>
      <c r="B26" s="19"/>
      <c r="C26" s="441"/>
      <c r="D26" s="441"/>
      <c r="E26" s="441"/>
      <c r="F26" s="453"/>
      <c r="G26" s="441"/>
      <c r="H26" s="452"/>
      <c r="I26" s="452"/>
      <c r="J26" s="452"/>
    </row>
    <row r="27" spans="1:10" x14ac:dyDescent="0.2">
      <c r="A27" s="20" t="s">
        <v>7</v>
      </c>
      <c r="B27" s="19"/>
      <c r="C27" s="441"/>
      <c r="D27" s="441"/>
      <c r="E27" s="441"/>
      <c r="F27" s="453"/>
      <c r="G27" s="441"/>
      <c r="H27" s="452"/>
      <c r="I27" s="452"/>
      <c r="J27" s="452"/>
    </row>
    <row r="28" spans="1:10" x14ac:dyDescent="0.2">
      <c r="A28" s="3" t="s">
        <v>19</v>
      </c>
      <c r="B28" s="352" t="s">
        <v>854</v>
      </c>
      <c r="C28" s="438">
        <v>118</v>
      </c>
      <c r="D28" s="438">
        <v>14500</v>
      </c>
      <c r="E28" s="438">
        <v>161</v>
      </c>
      <c r="F28" s="454">
        <f>D28*E28</f>
        <v>2334500</v>
      </c>
      <c r="G28" s="438">
        <v>119</v>
      </c>
      <c r="H28" s="437">
        <v>2232152</v>
      </c>
      <c r="I28" s="437">
        <v>162</v>
      </c>
      <c r="J28" s="456">
        <f>H28/I28</f>
        <v>13778.716049382716</v>
      </c>
    </row>
    <row r="29" spans="1:10" x14ac:dyDescent="0.2">
      <c r="A29" s="12"/>
      <c r="B29" s="31"/>
      <c r="C29" s="31"/>
      <c r="D29" s="22"/>
      <c r="E29" s="22"/>
      <c r="F29" s="22"/>
      <c r="G29" s="22"/>
      <c r="H29" s="22"/>
      <c r="I29" s="22"/>
      <c r="J29" s="22"/>
    </row>
    <row r="30" spans="1:10" x14ac:dyDescent="0.2">
      <c r="A30" s="12"/>
      <c r="B30" s="31"/>
      <c r="C30" s="31"/>
      <c r="D30" s="22"/>
      <c r="E30" s="22"/>
      <c r="F30" s="22"/>
      <c r="G30" s="22"/>
      <c r="H30" s="22"/>
      <c r="I30" s="22"/>
      <c r="J30" s="22"/>
    </row>
    <row r="31" spans="1:10" x14ac:dyDescent="0.2">
      <c r="A31" s="12"/>
      <c r="B31" s="31"/>
      <c r="C31" s="31"/>
      <c r="D31" s="22"/>
      <c r="E31" s="22"/>
      <c r="F31" s="22"/>
      <c r="G31" s="22"/>
      <c r="H31" s="22"/>
      <c r="I31" s="22"/>
      <c r="J31" s="22"/>
    </row>
    <row r="32" spans="1:10" ht="15.75" customHeight="1" x14ac:dyDescent="0.2">
      <c r="A32" s="15" t="s">
        <v>12</v>
      </c>
      <c r="B32" s="15"/>
      <c r="C32" s="15"/>
      <c r="D32" s="15"/>
      <c r="E32" s="15"/>
      <c r="F32" s="15"/>
      <c r="G32" s="15"/>
      <c r="I32" s="610" t="s">
        <v>13</v>
      </c>
      <c r="J32" s="610"/>
    </row>
    <row r="33" spans="1:10" ht="12.75" customHeight="1" x14ac:dyDescent="0.2">
      <c r="A33" s="588" t="s">
        <v>14</v>
      </c>
      <c r="B33" s="588"/>
      <c r="C33" s="588"/>
      <c r="D33" s="588"/>
      <c r="E33" s="588"/>
      <c r="F33" s="588"/>
      <c r="G33" s="588"/>
      <c r="H33" s="588"/>
      <c r="I33" s="588"/>
      <c r="J33" s="588"/>
    </row>
    <row r="34" spans="1:10" ht="12.75" customHeight="1" x14ac:dyDescent="0.2">
      <c r="A34" s="588" t="s">
        <v>20</v>
      </c>
      <c r="B34" s="588"/>
      <c r="C34" s="588"/>
      <c r="D34" s="588"/>
      <c r="E34" s="588"/>
      <c r="F34" s="588"/>
      <c r="G34" s="588"/>
      <c r="H34" s="588"/>
      <c r="I34" s="588"/>
      <c r="J34" s="588"/>
    </row>
    <row r="35" spans="1:10" x14ac:dyDescent="0.2">
      <c r="A35" s="15"/>
      <c r="B35" s="15"/>
      <c r="C35" s="15"/>
      <c r="E35" s="15"/>
      <c r="H35" s="585" t="s">
        <v>88</v>
      </c>
      <c r="I35" s="585"/>
      <c r="J35" s="585"/>
    </row>
    <row r="39" spans="1:10" x14ac:dyDescent="0.2">
      <c r="A39" s="681"/>
      <c r="B39" s="681"/>
      <c r="C39" s="681"/>
      <c r="D39" s="681"/>
      <c r="E39" s="681"/>
      <c r="F39" s="681"/>
      <c r="G39" s="681"/>
      <c r="H39" s="681"/>
      <c r="I39" s="681"/>
      <c r="J39" s="681"/>
    </row>
    <row r="41" spans="1:10" x14ac:dyDescent="0.2">
      <c r="A41" s="681"/>
      <c r="B41" s="681"/>
      <c r="C41" s="681"/>
      <c r="D41" s="681"/>
      <c r="E41" s="681"/>
      <c r="F41" s="681"/>
      <c r="G41" s="681"/>
      <c r="H41" s="681"/>
      <c r="I41" s="681"/>
      <c r="J41" s="681"/>
    </row>
  </sheetData>
  <mergeCells count="16">
    <mergeCell ref="A34:J34"/>
    <mergeCell ref="H35:J35"/>
    <mergeCell ref="A39:J39"/>
    <mergeCell ref="A41:J41"/>
    <mergeCell ref="A9:A10"/>
    <mergeCell ref="B9:B10"/>
    <mergeCell ref="C9:F9"/>
    <mergeCell ref="G9:J9"/>
    <mergeCell ref="I32:J32"/>
    <mergeCell ref="A33:J33"/>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zoomScaleSheetLayoutView="90" workbookViewId="0">
      <selection activeCell="F29" sqref="F29"/>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586"/>
      <c r="F1" s="586"/>
      <c r="G1" s="586"/>
      <c r="H1" s="586"/>
      <c r="I1" s="586"/>
      <c r="J1" s="153" t="s">
        <v>407</v>
      </c>
    </row>
    <row r="2" spans="1:16" customFormat="1" ht="15" x14ac:dyDescent="0.2">
      <c r="A2" s="666" t="s">
        <v>0</v>
      </c>
      <c r="B2" s="666"/>
      <c r="C2" s="666"/>
      <c r="D2" s="666"/>
      <c r="E2" s="666"/>
      <c r="F2" s="666"/>
      <c r="G2" s="666"/>
      <c r="H2" s="666"/>
      <c r="I2" s="666"/>
      <c r="J2" s="666"/>
    </row>
    <row r="3" spans="1:16" customFormat="1" ht="20.25" x14ac:dyDescent="0.3">
      <c r="A3" s="583" t="s">
        <v>574</v>
      </c>
      <c r="B3" s="583"/>
      <c r="C3" s="583"/>
      <c r="D3" s="583"/>
      <c r="E3" s="583"/>
      <c r="F3" s="583"/>
      <c r="G3" s="583"/>
      <c r="H3" s="583"/>
      <c r="I3" s="583"/>
      <c r="J3" s="583"/>
    </row>
    <row r="4" spans="1:16" customFormat="1" ht="14.25" customHeight="1" x14ac:dyDescent="0.2"/>
    <row r="5" spans="1:16" ht="19.5" customHeight="1" x14ac:dyDescent="0.25">
      <c r="A5" s="677" t="s">
        <v>633</v>
      </c>
      <c r="B5" s="677"/>
      <c r="C5" s="677"/>
      <c r="D5" s="677"/>
      <c r="E5" s="677"/>
      <c r="F5" s="677"/>
      <c r="G5" s="677"/>
      <c r="H5" s="677"/>
      <c r="I5" s="677"/>
      <c r="J5" s="677"/>
    </row>
    <row r="6" spans="1:16" ht="13.5" customHeight="1" x14ac:dyDescent="0.2">
      <c r="A6" s="1"/>
      <c r="B6" s="1"/>
      <c r="C6" s="1"/>
      <c r="D6" s="1"/>
      <c r="E6" s="1"/>
      <c r="F6" s="1"/>
      <c r="G6" s="1"/>
      <c r="H6" s="1"/>
      <c r="I6" s="1"/>
      <c r="J6" s="1"/>
    </row>
    <row r="7" spans="1:16" ht="0.75" customHeight="1" x14ac:dyDescent="0.2"/>
    <row r="8" spans="1:16" x14ac:dyDescent="0.2">
      <c r="A8" s="585" t="s">
        <v>186</v>
      </c>
      <c r="B8" s="585"/>
      <c r="C8" s="32"/>
      <c r="H8" s="656" t="s">
        <v>588</v>
      </c>
      <c r="I8" s="656"/>
      <c r="J8" s="656"/>
    </row>
    <row r="9" spans="1:16" x14ac:dyDescent="0.2">
      <c r="A9" s="579" t="s">
        <v>2</v>
      </c>
      <c r="B9" s="579" t="s">
        <v>3</v>
      </c>
      <c r="C9" s="556" t="s">
        <v>592</v>
      </c>
      <c r="D9" s="557"/>
      <c r="E9" s="557"/>
      <c r="F9" s="558"/>
      <c r="G9" s="556" t="s">
        <v>110</v>
      </c>
      <c r="H9" s="557"/>
      <c r="I9" s="557"/>
      <c r="J9" s="558"/>
      <c r="O9" s="19"/>
      <c r="P9" s="22"/>
    </row>
    <row r="10" spans="1:16" ht="77.45" customHeight="1" x14ac:dyDescent="0.2">
      <c r="A10" s="579"/>
      <c r="B10" s="579"/>
      <c r="C10" s="5" t="s">
        <v>212</v>
      </c>
      <c r="D10" s="5" t="s">
        <v>17</v>
      </c>
      <c r="E10" s="287" t="s">
        <v>618</v>
      </c>
      <c r="F10" s="7" t="s">
        <v>231</v>
      </c>
      <c r="G10" s="5" t="s">
        <v>212</v>
      </c>
      <c r="H10" s="26" t="s">
        <v>18</v>
      </c>
      <c r="I10" s="116" t="s">
        <v>120</v>
      </c>
      <c r="J10" s="5" t="s">
        <v>232</v>
      </c>
    </row>
    <row r="11" spans="1:16" x14ac:dyDescent="0.2">
      <c r="A11" s="5">
        <v>1</v>
      </c>
      <c r="B11" s="5">
        <v>2</v>
      </c>
      <c r="C11" s="5">
        <v>3</v>
      </c>
      <c r="D11" s="5">
        <v>4</v>
      </c>
      <c r="E11" s="5">
        <v>5</v>
      </c>
      <c r="F11" s="7">
        <v>6</v>
      </c>
      <c r="G11" s="5">
        <v>7</v>
      </c>
      <c r="H11" s="112">
        <v>8</v>
      </c>
      <c r="I11" s="5">
        <v>9</v>
      </c>
      <c r="J11" s="5">
        <v>10</v>
      </c>
    </row>
    <row r="12" spans="1:16" x14ac:dyDescent="0.2">
      <c r="A12" s="18">
        <v>1</v>
      </c>
      <c r="B12" s="19"/>
      <c r="C12" s="19"/>
      <c r="D12" s="19"/>
      <c r="E12" s="19"/>
      <c r="F12" s="115"/>
      <c r="G12" s="19"/>
      <c r="H12" s="29"/>
      <c r="I12" s="29"/>
      <c r="J12" s="29"/>
    </row>
    <row r="13" spans="1:16" x14ac:dyDescent="0.2">
      <c r="A13" s="18">
        <v>2</v>
      </c>
      <c r="B13" s="19"/>
      <c r="C13" s="19"/>
      <c r="D13" s="19"/>
      <c r="E13" s="19"/>
      <c r="F13" s="28"/>
      <c r="G13" s="19"/>
      <c r="H13" s="29"/>
      <c r="I13" s="29"/>
      <c r="J13" s="29"/>
    </row>
    <row r="14" spans="1:16" x14ac:dyDescent="0.2">
      <c r="A14" s="18">
        <v>3</v>
      </c>
      <c r="B14" s="19"/>
      <c r="C14" s="19"/>
      <c r="D14" s="19"/>
      <c r="E14" s="19" t="s">
        <v>11</v>
      </c>
      <c r="F14" s="28"/>
      <c r="G14" s="19"/>
      <c r="H14" s="29"/>
      <c r="I14" s="29"/>
      <c r="J14" s="29"/>
    </row>
    <row r="15" spans="1:16" x14ac:dyDescent="0.2">
      <c r="A15" s="18">
        <v>4</v>
      </c>
      <c r="B15" s="19"/>
      <c r="C15" s="19"/>
      <c r="D15" s="19"/>
      <c r="E15" s="19"/>
      <c r="F15" s="28"/>
      <c r="G15" s="19"/>
      <c r="H15" s="29"/>
      <c r="I15" s="29"/>
      <c r="J15" s="29"/>
    </row>
    <row r="16" spans="1:16" x14ac:dyDescent="0.2">
      <c r="A16" s="18">
        <v>5</v>
      </c>
      <c r="B16" s="19"/>
      <c r="C16" s="19"/>
      <c r="D16" s="19"/>
      <c r="E16" s="682" t="s">
        <v>855</v>
      </c>
      <c r="F16" s="683"/>
      <c r="G16" s="684"/>
      <c r="H16" s="29"/>
      <c r="I16" s="29"/>
      <c r="J16" s="29"/>
    </row>
    <row r="17" spans="1:10" x14ac:dyDescent="0.2">
      <c r="A17" s="18">
        <v>6</v>
      </c>
      <c r="B17" s="19"/>
      <c r="C17" s="19"/>
      <c r="D17" s="19"/>
      <c r="E17" s="685"/>
      <c r="F17" s="686"/>
      <c r="G17" s="687"/>
      <c r="H17" s="29"/>
      <c r="I17" s="29"/>
      <c r="J17" s="29"/>
    </row>
    <row r="18" spans="1:10" x14ac:dyDescent="0.2">
      <c r="A18" s="18">
        <v>7</v>
      </c>
      <c r="B18" s="19"/>
      <c r="C18" s="19"/>
      <c r="D18" s="19"/>
      <c r="E18" s="688"/>
      <c r="F18" s="689"/>
      <c r="G18" s="690"/>
      <c r="H18" s="29"/>
      <c r="I18" s="29"/>
      <c r="J18" s="29"/>
    </row>
    <row r="19" spans="1:10" x14ac:dyDescent="0.2">
      <c r="A19" s="18">
        <v>8</v>
      </c>
      <c r="B19" s="19"/>
      <c r="C19" s="19"/>
      <c r="D19" s="19"/>
      <c r="E19" s="19"/>
      <c r="F19" s="28"/>
      <c r="G19" s="19"/>
      <c r="H19" s="29"/>
      <c r="I19" s="29"/>
      <c r="J19" s="29"/>
    </row>
    <row r="20" spans="1:10" x14ac:dyDescent="0.2">
      <c r="A20" s="18">
        <v>9</v>
      </c>
      <c r="B20" s="19"/>
      <c r="C20" s="19"/>
      <c r="D20" s="19"/>
      <c r="E20" s="19"/>
      <c r="F20" s="28"/>
      <c r="G20" s="19"/>
      <c r="H20" s="29"/>
      <c r="I20" s="29"/>
      <c r="J20" s="29"/>
    </row>
    <row r="21" spans="1:10" x14ac:dyDescent="0.2">
      <c r="A21" s="18">
        <v>10</v>
      </c>
      <c r="B21" s="19"/>
      <c r="C21" s="19"/>
      <c r="D21" s="19"/>
      <c r="E21" s="19"/>
      <c r="F21" s="28"/>
      <c r="G21" s="19"/>
      <c r="H21" s="29"/>
      <c r="I21" s="29"/>
      <c r="J21" s="29"/>
    </row>
    <row r="22" spans="1:10" x14ac:dyDescent="0.2">
      <c r="A22" s="18">
        <v>11</v>
      </c>
      <c r="B22" s="19"/>
      <c r="C22" s="19"/>
      <c r="D22" s="19"/>
      <c r="E22" s="19"/>
      <c r="F22" s="28"/>
      <c r="G22" s="19"/>
      <c r="H22" s="29"/>
      <c r="I22" s="29"/>
      <c r="J22" s="29"/>
    </row>
    <row r="23" spans="1:10" x14ac:dyDescent="0.2">
      <c r="A23" s="18">
        <v>12</v>
      </c>
      <c r="B23" s="19"/>
      <c r="C23" s="19"/>
      <c r="D23" s="19"/>
      <c r="E23" s="19"/>
      <c r="F23" s="28"/>
      <c r="G23" s="19"/>
      <c r="H23" s="29"/>
      <c r="I23" s="29"/>
      <c r="J23" s="29"/>
    </row>
    <row r="24" spans="1:10" x14ac:dyDescent="0.2">
      <c r="A24" s="18">
        <v>13</v>
      </c>
      <c r="B24" s="19"/>
      <c r="C24" s="19"/>
      <c r="D24" s="19"/>
      <c r="E24" s="19"/>
      <c r="F24" s="28"/>
      <c r="G24" s="19"/>
      <c r="H24" s="29"/>
      <c r="I24" s="29"/>
      <c r="J24" s="29"/>
    </row>
    <row r="25" spans="1:10" x14ac:dyDescent="0.2">
      <c r="A25" s="18">
        <v>14</v>
      </c>
      <c r="B25" s="19"/>
      <c r="C25" s="19"/>
      <c r="D25" s="19"/>
      <c r="E25" s="19"/>
      <c r="F25" s="28"/>
      <c r="G25" s="19"/>
      <c r="H25" s="29"/>
      <c r="I25" s="29"/>
      <c r="J25" s="29"/>
    </row>
    <row r="26" spans="1:10" x14ac:dyDescent="0.2">
      <c r="A26" s="20" t="s">
        <v>7</v>
      </c>
      <c r="B26" s="19"/>
      <c r="C26" s="19"/>
      <c r="D26" s="19"/>
      <c r="E26" s="19"/>
      <c r="F26" s="28"/>
      <c r="G26" s="19"/>
      <c r="H26" s="29"/>
      <c r="I26" s="29"/>
      <c r="J26" s="29"/>
    </row>
    <row r="27" spans="1:10" x14ac:dyDescent="0.2">
      <c r="A27" s="20" t="s">
        <v>7</v>
      </c>
      <c r="B27" s="19"/>
      <c r="C27" s="19"/>
      <c r="D27" s="19"/>
      <c r="E27" s="19"/>
      <c r="F27" s="28"/>
      <c r="G27" s="19"/>
      <c r="H27" s="29"/>
      <c r="I27" s="29"/>
      <c r="J27" s="29"/>
    </row>
    <row r="28" spans="1:10" x14ac:dyDescent="0.2">
      <c r="A28" s="3" t="s">
        <v>19</v>
      </c>
      <c r="B28" s="30"/>
      <c r="C28" s="30"/>
      <c r="D28" s="19"/>
      <c r="E28" s="19"/>
      <c r="F28" s="28"/>
      <c r="G28" s="19"/>
      <c r="H28" s="29"/>
      <c r="I28" s="29"/>
      <c r="J28" s="29"/>
    </row>
    <row r="29" spans="1:10" x14ac:dyDescent="0.2">
      <c r="A29" s="12"/>
      <c r="B29" s="31"/>
      <c r="C29" s="31"/>
      <c r="D29" s="22"/>
      <c r="E29" s="22"/>
      <c r="F29" s="22"/>
      <c r="G29" s="22"/>
      <c r="H29" s="22"/>
      <c r="I29" s="22"/>
      <c r="J29" s="22"/>
    </row>
    <row r="30" spans="1:10" x14ac:dyDescent="0.2">
      <c r="A30" s="12"/>
      <c r="B30" s="31"/>
      <c r="C30" s="31"/>
      <c r="D30" s="22"/>
      <c r="E30" s="22"/>
      <c r="F30" s="22"/>
      <c r="G30" s="22"/>
      <c r="H30" s="22"/>
      <c r="I30" s="22"/>
      <c r="J30" s="22"/>
    </row>
    <row r="31" spans="1:10" x14ac:dyDescent="0.2">
      <c r="A31" s="12"/>
      <c r="B31" s="31"/>
      <c r="C31" s="31"/>
      <c r="D31" s="22"/>
      <c r="E31" s="22"/>
      <c r="F31" s="22"/>
      <c r="G31" s="22"/>
      <c r="H31" s="22"/>
      <c r="I31" s="22"/>
      <c r="J31" s="22"/>
    </row>
    <row r="32" spans="1:10" ht="15.75" customHeight="1" x14ac:dyDescent="0.2">
      <c r="A32" s="15" t="s">
        <v>12</v>
      </c>
      <c r="B32" s="15"/>
      <c r="C32" s="15"/>
      <c r="D32" s="15"/>
      <c r="E32" s="15"/>
      <c r="F32" s="15"/>
      <c r="G32" s="15"/>
      <c r="I32" s="610" t="s">
        <v>13</v>
      </c>
      <c r="J32" s="610"/>
    </row>
    <row r="33" spans="1:10" ht="12.75" customHeight="1" x14ac:dyDescent="0.2">
      <c r="A33" s="588" t="s">
        <v>14</v>
      </c>
      <c r="B33" s="588"/>
      <c r="C33" s="588"/>
      <c r="D33" s="588"/>
      <c r="E33" s="588"/>
      <c r="F33" s="588"/>
      <c r="G33" s="588"/>
      <c r="H33" s="588"/>
      <c r="I33" s="588"/>
      <c r="J33" s="588"/>
    </row>
    <row r="34" spans="1:10" ht="12.75" customHeight="1" x14ac:dyDescent="0.2">
      <c r="A34" s="588" t="s">
        <v>20</v>
      </c>
      <c r="B34" s="588"/>
      <c r="C34" s="588"/>
      <c r="D34" s="588"/>
      <c r="E34" s="588"/>
      <c r="F34" s="588"/>
      <c r="G34" s="588"/>
      <c r="H34" s="588"/>
      <c r="I34" s="588"/>
      <c r="J34" s="588"/>
    </row>
    <row r="35" spans="1:10" x14ac:dyDescent="0.2">
      <c r="A35" s="15"/>
      <c r="B35" s="15"/>
      <c r="C35" s="15"/>
      <c r="E35" s="15"/>
      <c r="H35" s="585" t="s">
        <v>88</v>
      </c>
      <c r="I35" s="585"/>
      <c r="J35" s="585"/>
    </row>
    <row r="39" spans="1:10" x14ac:dyDescent="0.2">
      <c r="A39" s="681"/>
      <c r="B39" s="681"/>
      <c r="C39" s="681"/>
      <c r="D39" s="681"/>
      <c r="E39" s="681"/>
      <c r="F39" s="681"/>
      <c r="G39" s="681"/>
      <c r="H39" s="681"/>
      <c r="I39" s="681"/>
      <c r="J39" s="681"/>
    </row>
    <row r="41" spans="1:10" x14ac:dyDescent="0.2">
      <c r="A41" s="681"/>
      <c r="B41" s="681"/>
      <c r="C41" s="681"/>
      <c r="D41" s="681"/>
      <c r="E41" s="681"/>
      <c r="F41" s="681"/>
      <c r="G41" s="681"/>
      <c r="H41" s="681"/>
      <c r="I41" s="681"/>
      <c r="J41" s="681"/>
    </row>
  </sheetData>
  <mergeCells count="17">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 ref="E16:G18"/>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zoomScaleSheetLayoutView="90" workbookViewId="0">
      <selection activeCell="F29" sqref="F29"/>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586"/>
      <c r="F1" s="586"/>
      <c r="G1" s="586"/>
      <c r="H1" s="586"/>
      <c r="I1" s="586"/>
      <c r="J1" s="153" t="s">
        <v>406</v>
      </c>
    </row>
    <row r="2" spans="1:16" customFormat="1" ht="15" x14ac:dyDescent="0.2">
      <c r="A2" s="666" t="s">
        <v>0</v>
      </c>
      <c r="B2" s="666"/>
      <c r="C2" s="666"/>
      <c r="D2" s="666"/>
      <c r="E2" s="666"/>
      <c r="F2" s="666"/>
      <c r="G2" s="666"/>
      <c r="H2" s="666"/>
      <c r="I2" s="666"/>
      <c r="J2" s="666"/>
    </row>
    <row r="3" spans="1:16" customFormat="1" ht="20.25" x14ac:dyDescent="0.3">
      <c r="A3" s="583" t="s">
        <v>574</v>
      </c>
      <c r="B3" s="583"/>
      <c r="C3" s="583"/>
      <c r="D3" s="583"/>
      <c r="E3" s="583"/>
      <c r="F3" s="583"/>
      <c r="G3" s="583"/>
      <c r="H3" s="583"/>
      <c r="I3" s="583"/>
      <c r="J3" s="583"/>
    </row>
    <row r="4" spans="1:16" customFormat="1" ht="14.25" customHeight="1" x14ac:dyDescent="0.2"/>
    <row r="5" spans="1:16" ht="31.5" customHeight="1" x14ac:dyDescent="0.25">
      <c r="A5" s="677" t="s">
        <v>595</v>
      </c>
      <c r="B5" s="677"/>
      <c r="C5" s="677"/>
      <c r="D5" s="677"/>
      <c r="E5" s="677"/>
      <c r="F5" s="677"/>
      <c r="G5" s="677"/>
      <c r="H5" s="677"/>
      <c r="I5" s="677"/>
      <c r="J5" s="677"/>
    </row>
    <row r="6" spans="1:16" ht="13.5" customHeight="1" x14ac:dyDescent="0.2">
      <c r="A6" s="1"/>
      <c r="B6" s="1"/>
      <c r="C6" s="1"/>
      <c r="D6" s="1"/>
      <c r="E6" s="1"/>
      <c r="F6" s="1"/>
      <c r="G6" s="1"/>
      <c r="H6" s="1"/>
      <c r="I6" s="1"/>
      <c r="J6" s="1"/>
    </row>
    <row r="7" spans="1:16" ht="0.75" customHeight="1" x14ac:dyDescent="0.2"/>
    <row r="8" spans="1:16" x14ac:dyDescent="0.2">
      <c r="A8" s="585" t="s">
        <v>186</v>
      </c>
      <c r="B8" s="585"/>
      <c r="C8" s="32"/>
      <c r="H8" s="656" t="s">
        <v>588</v>
      </c>
      <c r="I8" s="656"/>
      <c r="J8" s="656"/>
    </row>
    <row r="9" spans="1:16" x14ac:dyDescent="0.2">
      <c r="A9" s="579" t="s">
        <v>2</v>
      </c>
      <c r="B9" s="579" t="s">
        <v>3</v>
      </c>
      <c r="C9" s="556" t="s">
        <v>592</v>
      </c>
      <c r="D9" s="557"/>
      <c r="E9" s="557"/>
      <c r="F9" s="558"/>
      <c r="G9" s="556" t="s">
        <v>110</v>
      </c>
      <c r="H9" s="557"/>
      <c r="I9" s="557"/>
      <c r="J9" s="558"/>
      <c r="O9" s="19"/>
      <c r="P9" s="22"/>
    </row>
    <row r="10" spans="1:16" ht="53.25" customHeight="1" x14ac:dyDescent="0.2">
      <c r="A10" s="579"/>
      <c r="B10" s="579"/>
      <c r="C10" s="5" t="s">
        <v>212</v>
      </c>
      <c r="D10" s="5" t="s">
        <v>17</v>
      </c>
      <c r="E10" s="287" t="s">
        <v>408</v>
      </c>
      <c r="F10" s="7" t="s">
        <v>231</v>
      </c>
      <c r="G10" s="5" t="s">
        <v>212</v>
      </c>
      <c r="H10" s="26" t="s">
        <v>18</v>
      </c>
      <c r="I10" s="116" t="s">
        <v>120</v>
      </c>
      <c r="J10" s="5" t="s">
        <v>232</v>
      </c>
    </row>
    <row r="11" spans="1:16" x14ac:dyDescent="0.2">
      <c r="A11" s="5">
        <v>1</v>
      </c>
      <c r="B11" s="5">
        <v>2</v>
      </c>
      <c r="C11" s="5">
        <v>3</v>
      </c>
      <c r="D11" s="5">
        <v>4</v>
      </c>
      <c r="E11" s="5">
        <v>5</v>
      </c>
      <c r="F11" s="7">
        <v>6</v>
      </c>
      <c r="G11" s="5">
        <v>7</v>
      </c>
      <c r="H11" s="112">
        <v>8</v>
      </c>
      <c r="I11" s="5">
        <v>9</v>
      </c>
      <c r="J11" s="5">
        <v>10</v>
      </c>
    </row>
    <row r="12" spans="1:16" x14ac:dyDescent="0.2">
      <c r="A12" s="18">
        <v>1</v>
      </c>
      <c r="B12" s="19"/>
      <c r="C12" s="19"/>
      <c r="D12" s="19"/>
      <c r="E12" s="19"/>
      <c r="F12" s="115"/>
      <c r="G12" s="19"/>
      <c r="H12" s="29"/>
      <c r="I12" s="29"/>
      <c r="J12" s="29"/>
    </row>
    <row r="13" spans="1:16" x14ac:dyDescent="0.2">
      <c r="A13" s="18">
        <v>2</v>
      </c>
      <c r="B13" s="19"/>
      <c r="C13" s="19"/>
      <c r="D13" s="19"/>
      <c r="E13" s="19"/>
      <c r="F13" s="28"/>
      <c r="G13" s="19"/>
      <c r="H13" s="29"/>
      <c r="I13" s="29"/>
      <c r="J13" s="29"/>
    </row>
    <row r="14" spans="1:16" x14ac:dyDescent="0.2">
      <c r="A14" s="18">
        <v>3</v>
      </c>
      <c r="B14" s="19"/>
      <c r="C14" s="19"/>
      <c r="D14" s="19"/>
      <c r="E14" s="19" t="s">
        <v>11</v>
      </c>
      <c r="F14" s="28"/>
      <c r="G14" s="19"/>
      <c r="H14" s="29"/>
      <c r="I14" s="29"/>
      <c r="J14" s="29"/>
    </row>
    <row r="15" spans="1:16" x14ac:dyDescent="0.2">
      <c r="A15" s="18">
        <v>4</v>
      </c>
      <c r="B15" s="19"/>
      <c r="C15" s="19"/>
      <c r="D15" s="19"/>
      <c r="E15" s="19"/>
      <c r="F15" s="28"/>
      <c r="G15" s="19"/>
      <c r="H15" s="29"/>
      <c r="I15" s="29"/>
      <c r="J15" s="29"/>
    </row>
    <row r="16" spans="1:16" x14ac:dyDescent="0.2">
      <c r="A16" s="18">
        <v>5</v>
      </c>
      <c r="B16" s="19"/>
      <c r="C16" s="19"/>
      <c r="D16" s="19"/>
      <c r="E16" s="19"/>
      <c r="F16" s="28"/>
      <c r="G16" s="19"/>
      <c r="H16" s="29"/>
      <c r="I16" s="29"/>
      <c r="J16" s="29"/>
    </row>
    <row r="17" spans="1:10" x14ac:dyDescent="0.2">
      <c r="A17" s="18">
        <v>6</v>
      </c>
      <c r="B17" s="19"/>
      <c r="C17" s="19"/>
      <c r="D17" s="19"/>
      <c r="E17" s="691" t="s">
        <v>855</v>
      </c>
      <c r="F17" s="692"/>
      <c r="G17" s="693"/>
      <c r="H17" s="29"/>
      <c r="I17" s="29"/>
      <c r="J17" s="29"/>
    </row>
    <row r="18" spans="1:10" x14ac:dyDescent="0.2">
      <c r="A18" s="18">
        <v>7</v>
      </c>
      <c r="B18" s="19"/>
      <c r="C18" s="19"/>
      <c r="D18" s="19"/>
      <c r="E18" s="694"/>
      <c r="F18" s="695"/>
      <c r="G18" s="696"/>
      <c r="H18" s="29"/>
      <c r="I18" s="29"/>
      <c r="J18" s="29"/>
    </row>
    <row r="19" spans="1:10" x14ac:dyDescent="0.2">
      <c r="A19" s="18">
        <v>8</v>
      </c>
      <c r="B19" s="19"/>
      <c r="C19" s="19"/>
      <c r="D19" s="19"/>
      <c r="E19" s="694"/>
      <c r="F19" s="695"/>
      <c r="G19" s="696"/>
      <c r="H19" s="29"/>
      <c r="I19" s="29"/>
      <c r="J19" s="29"/>
    </row>
    <row r="20" spans="1:10" x14ac:dyDescent="0.2">
      <c r="A20" s="18">
        <v>9</v>
      </c>
      <c r="B20" s="19"/>
      <c r="C20" s="19"/>
      <c r="D20" s="19"/>
      <c r="E20" s="697"/>
      <c r="F20" s="698"/>
      <c r="G20" s="699"/>
      <c r="H20" s="29"/>
      <c r="I20" s="29"/>
      <c r="J20" s="29"/>
    </row>
    <row r="21" spans="1:10" x14ac:dyDescent="0.2">
      <c r="A21" s="18">
        <v>10</v>
      </c>
      <c r="B21" s="19"/>
      <c r="C21" s="19"/>
      <c r="D21" s="19"/>
      <c r="E21" s="19"/>
      <c r="F21" s="28"/>
      <c r="G21" s="19"/>
      <c r="H21" s="29"/>
      <c r="I21" s="29"/>
      <c r="J21" s="29"/>
    </row>
    <row r="22" spans="1:10" x14ac:dyDescent="0.2">
      <c r="A22" s="18">
        <v>11</v>
      </c>
      <c r="B22" s="19"/>
      <c r="C22" s="19"/>
      <c r="D22" s="19"/>
      <c r="E22" s="19"/>
      <c r="F22" s="28"/>
      <c r="G22" s="19"/>
      <c r="H22" s="29"/>
      <c r="I22" s="29"/>
      <c r="J22" s="29"/>
    </row>
    <row r="23" spans="1:10" x14ac:dyDescent="0.2">
      <c r="A23" s="18">
        <v>12</v>
      </c>
      <c r="B23" s="19"/>
      <c r="C23" s="19"/>
      <c r="D23" s="19"/>
      <c r="E23" s="19"/>
      <c r="F23" s="28"/>
      <c r="G23" s="19"/>
      <c r="H23" s="29"/>
      <c r="I23" s="29"/>
      <c r="J23" s="29"/>
    </row>
    <row r="24" spans="1:10" x14ac:dyDescent="0.2">
      <c r="A24" s="18">
        <v>13</v>
      </c>
      <c r="B24" s="19"/>
      <c r="C24" s="19"/>
      <c r="D24" s="19"/>
      <c r="E24" s="19"/>
      <c r="F24" s="28"/>
      <c r="G24" s="19"/>
      <c r="H24" s="29"/>
      <c r="I24" s="29"/>
      <c r="J24" s="29"/>
    </row>
    <row r="25" spans="1:10" x14ac:dyDescent="0.2">
      <c r="A25" s="18">
        <v>14</v>
      </c>
      <c r="B25" s="19"/>
      <c r="C25" s="19"/>
      <c r="D25" s="19"/>
      <c r="E25" s="19"/>
      <c r="F25" s="28"/>
      <c r="G25" s="19"/>
      <c r="H25" s="29"/>
      <c r="I25" s="29"/>
      <c r="J25" s="29"/>
    </row>
    <row r="26" spans="1:10" x14ac:dyDescent="0.2">
      <c r="A26" s="20" t="s">
        <v>7</v>
      </c>
      <c r="B26" s="19"/>
      <c r="C26" s="19"/>
      <c r="D26" s="19"/>
      <c r="E26" s="19"/>
      <c r="F26" s="28"/>
      <c r="G26" s="19"/>
      <c r="H26" s="29"/>
      <c r="I26" s="29"/>
      <c r="J26" s="29"/>
    </row>
    <row r="27" spans="1:10" x14ac:dyDescent="0.2">
      <c r="A27" s="20" t="s">
        <v>7</v>
      </c>
      <c r="B27" s="19"/>
      <c r="C27" s="19"/>
      <c r="D27" s="19"/>
      <c r="E27" s="19"/>
      <c r="F27" s="28"/>
      <c r="G27" s="19"/>
      <c r="H27" s="29"/>
      <c r="I27" s="29"/>
      <c r="J27" s="29"/>
    </row>
    <row r="28" spans="1:10" x14ac:dyDescent="0.2">
      <c r="A28" s="3" t="s">
        <v>19</v>
      </c>
      <c r="B28" s="30"/>
      <c r="C28" s="30"/>
      <c r="D28" s="19"/>
      <c r="E28" s="19"/>
      <c r="F28" s="28"/>
      <c r="G28" s="19"/>
      <c r="H28" s="29"/>
      <c r="I28" s="29"/>
      <c r="J28" s="29"/>
    </row>
    <row r="29" spans="1:10" x14ac:dyDescent="0.2">
      <c r="A29" s="12"/>
      <c r="B29" s="31"/>
      <c r="C29" s="31"/>
      <c r="D29" s="22"/>
      <c r="E29" s="22"/>
      <c r="F29" s="22"/>
      <c r="G29" s="22"/>
      <c r="H29" s="22"/>
      <c r="I29" s="22"/>
      <c r="J29" s="22"/>
    </row>
    <row r="30" spans="1:10" x14ac:dyDescent="0.2">
      <c r="A30" s="12"/>
      <c r="B30" s="31"/>
      <c r="C30" s="31"/>
      <c r="D30" s="22"/>
      <c r="E30" s="22"/>
      <c r="F30" s="22"/>
      <c r="G30" s="22"/>
      <c r="H30" s="22"/>
      <c r="I30" s="22"/>
      <c r="J30" s="22"/>
    </row>
    <row r="31" spans="1:10" x14ac:dyDescent="0.2">
      <c r="A31" s="12"/>
      <c r="B31" s="31"/>
      <c r="C31" s="31"/>
      <c r="D31" s="22"/>
      <c r="E31" s="22"/>
      <c r="F31" s="22"/>
      <c r="G31" s="22"/>
      <c r="H31" s="22"/>
      <c r="I31" s="22"/>
      <c r="J31" s="22"/>
    </row>
    <row r="32" spans="1:10" ht="15.75" customHeight="1" x14ac:dyDescent="0.2">
      <c r="A32" s="15" t="s">
        <v>12</v>
      </c>
      <c r="B32" s="15"/>
      <c r="C32" s="15"/>
      <c r="D32" s="15"/>
      <c r="E32" s="15"/>
      <c r="F32" s="15"/>
      <c r="G32" s="15"/>
      <c r="I32" s="610" t="s">
        <v>13</v>
      </c>
      <c r="J32" s="610"/>
    </row>
    <row r="33" spans="1:10" ht="12.75" customHeight="1" x14ac:dyDescent="0.2">
      <c r="A33" s="588" t="s">
        <v>14</v>
      </c>
      <c r="B33" s="588"/>
      <c r="C33" s="588"/>
      <c r="D33" s="588"/>
      <c r="E33" s="588"/>
      <c r="F33" s="588"/>
      <c r="G33" s="588"/>
      <c r="H33" s="588"/>
      <c r="I33" s="588"/>
      <c r="J33" s="588"/>
    </row>
    <row r="34" spans="1:10" ht="12.75" customHeight="1" x14ac:dyDescent="0.2">
      <c r="A34" s="588" t="s">
        <v>20</v>
      </c>
      <c r="B34" s="588"/>
      <c r="C34" s="588"/>
      <c r="D34" s="588"/>
      <c r="E34" s="588"/>
      <c r="F34" s="588"/>
      <c r="G34" s="588"/>
      <c r="H34" s="588"/>
      <c r="I34" s="588"/>
      <c r="J34" s="588"/>
    </row>
    <row r="35" spans="1:10" x14ac:dyDescent="0.2">
      <c r="A35" s="15"/>
      <c r="B35" s="15"/>
      <c r="C35" s="15"/>
      <c r="E35" s="15"/>
      <c r="H35" s="585" t="s">
        <v>88</v>
      </c>
      <c r="I35" s="585"/>
      <c r="J35" s="585"/>
    </row>
    <row r="39" spans="1:10" x14ac:dyDescent="0.2">
      <c r="A39" s="681"/>
      <c r="B39" s="681"/>
      <c r="C39" s="681"/>
      <c r="D39" s="681"/>
      <c r="E39" s="681"/>
      <c r="F39" s="681"/>
      <c r="G39" s="681"/>
      <c r="H39" s="681"/>
      <c r="I39" s="681"/>
      <c r="J39" s="681"/>
    </row>
    <row r="41" spans="1:10" x14ac:dyDescent="0.2">
      <c r="A41" s="681"/>
      <c r="B41" s="681"/>
      <c r="C41" s="681"/>
      <c r="D41" s="681"/>
      <c r="E41" s="681"/>
      <c r="F41" s="681"/>
      <c r="G41" s="681"/>
      <c r="H41" s="681"/>
      <c r="I41" s="681"/>
      <c r="J41" s="681"/>
    </row>
  </sheetData>
  <mergeCells count="17">
    <mergeCell ref="A34:J34"/>
    <mergeCell ref="H35:J35"/>
    <mergeCell ref="A39:J39"/>
    <mergeCell ref="A41:J41"/>
    <mergeCell ref="A9:A10"/>
    <mergeCell ref="B9:B10"/>
    <mergeCell ref="C9:F9"/>
    <mergeCell ref="G9:J9"/>
    <mergeCell ref="I32:J32"/>
    <mergeCell ref="A33:J33"/>
    <mergeCell ref="E17:G20"/>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zoomScaleSheetLayoutView="78" workbookViewId="0">
      <selection activeCell="F29" sqref="F29"/>
    </sheetView>
  </sheetViews>
  <sheetFormatPr defaultRowHeight="12.75" x14ac:dyDescent="0.2"/>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x14ac:dyDescent="0.2">
      <c r="E1" s="586"/>
      <c r="F1" s="586"/>
      <c r="G1" s="586"/>
      <c r="H1" s="586"/>
      <c r="I1" s="586"/>
      <c r="J1" s="153" t="s">
        <v>486</v>
      </c>
    </row>
    <row r="2" spans="1:16" customFormat="1" ht="15" x14ac:dyDescent="0.2">
      <c r="A2" s="666" t="s">
        <v>0</v>
      </c>
      <c r="B2" s="666"/>
      <c r="C2" s="666"/>
      <c r="D2" s="666"/>
      <c r="E2" s="666"/>
      <c r="F2" s="666"/>
      <c r="G2" s="666"/>
      <c r="H2" s="666"/>
      <c r="I2" s="666"/>
      <c r="J2" s="666"/>
    </row>
    <row r="3" spans="1:16" customFormat="1" ht="20.25" x14ac:dyDescent="0.3">
      <c r="A3" s="583" t="s">
        <v>574</v>
      </c>
      <c r="B3" s="583"/>
      <c r="C3" s="583"/>
      <c r="D3" s="583"/>
      <c r="E3" s="583"/>
      <c r="F3" s="583"/>
      <c r="G3" s="583"/>
      <c r="H3" s="583"/>
      <c r="I3" s="583"/>
      <c r="J3" s="583"/>
    </row>
    <row r="4" spans="1:16" customFormat="1" ht="14.25" customHeight="1" x14ac:dyDescent="0.2"/>
    <row r="5" spans="1:16" ht="31.5" customHeight="1" x14ac:dyDescent="0.25">
      <c r="A5" s="677" t="s">
        <v>596</v>
      </c>
      <c r="B5" s="677"/>
      <c r="C5" s="677"/>
      <c r="D5" s="677"/>
      <c r="E5" s="677"/>
      <c r="F5" s="677"/>
      <c r="G5" s="677"/>
      <c r="H5" s="677"/>
      <c r="I5" s="677"/>
      <c r="J5" s="677"/>
    </row>
    <row r="6" spans="1:16" ht="13.5" customHeight="1" x14ac:dyDescent="0.2">
      <c r="A6" s="1"/>
      <c r="B6" s="1"/>
      <c r="C6" s="1"/>
      <c r="D6" s="1"/>
      <c r="E6" s="1"/>
      <c r="F6" s="1"/>
      <c r="G6" s="1"/>
      <c r="H6" s="1"/>
      <c r="I6" s="1"/>
      <c r="J6" s="1"/>
    </row>
    <row r="7" spans="1:16" ht="0.75" customHeight="1" x14ac:dyDescent="0.2"/>
    <row r="8" spans="1:16" x14ac:dyDescent="0.2">
      <c r="A8" s="585" t="s">
        <v>186</v>
      </c>
      <c r="B8" s="585"/>
      <c r="C8" s="32"/>
      <c r="H8" s="656" t="s">
        <v>588</v>
      </c>
      <c r="I8" s="656"/>
      <c r="J8" s="656"/>
    </row>
    <row r="9" spans="1:16" x14ac:dyDescent="0.2">
      <c r="A9" s="579" t="s">
        <v>2</v>
      </c>
      <c r="B9" s="579" t="s">
        <v>3</v>
      </c>
      <c r="C9" s="556" t="s">
        <v>592</v>
      </c>
      <c r="D9" s="557"/>
      <c r="E9" s="557"/>
      <c r="F9" s="558"/>
      <c r="G9" s="556" t="s">
        <v>110</v>
      </c>
      <c r="H9" s="557"/>
      <c r="I9" s="557"/>
      <c r="J9" s="558"/>
      <c r="O9" s="19"/>
      <c r="P9" s="22"/>
    </row>
    <row r="10" spans="1:16" ht="53.25" customHeight="1" x14ac:dyDescent="0.2">
      <c r="A10" s="579"/>
      <c r="B10" s="579"/>
      <c r="C10" s="5" t="s">
        <v>212</v>
      </c>
      <c r="D10" s="5" t="s">
        <v>17</v>
      </c>
      <c r="E10" s="287" t="s">
        <v>409</v>
      </c>
      <c r="F10" s="7" t="s">
        <v>231</v>
      </c>
      <c r="G10" s="5" t="s">
        <v>212</v>
      </c>
      <c r="H10" s="26" t="s">
        <v>18</v>
      </c>
      <c r="I10" s="116" t="s">
        <v>120</v>
      </c>
      <c r="J10" s="5" t="s">
        <v>232</v>
      </c>
    </row>
    <row r="11" spans="1:16" x14ac:dyDescent="0.2">
      <c r="A11" s="5">
        <v>1</v>
      </c>
      <c r="B11" s="5">
        <v>2</v>
      </c>
      <c r="C11" s="5">
        <v>3</v>
      </c>
      <c r="D11" s="5">
        <v>4</v>
      </c>
      <c r="E11" s="5">
        <v>5</v>
      </c>
      <c r="F11" s="7">
        <v>6</v>
      </c>
      <c r="G11" s="5">
        <v>7</v>
      </c>
      <c r="H11" s="112">
        <v>8</v>
      </c>
      <c r="I11" s="5">
        <v>9</v>
      </c>
      <c r="J11" s="5">
        <v>10</v>
      </c>
    </row>
    <row r="12" spans="1:16" x14ac:dyDescent="0.2">
      <c r="A12" s="18">
        <v>1</v>
      </c>
      <c r="B12" s="19"/>
      <c r="C12" s="19"/>
      <c r="D12" s="19"/>
      <c r="E12" s="19"/>
      <c r="F12" s="115"/>
      <c r="G12" s="19"/>
      <c r="H12" s="29"/>
      <c r="I12" s="29"/>
      <c r="J12" s="29"/>
    </row>
    <row r="13" spans="1:16" x14ac:dyDescent="0.2">
      <c r="A13" s="18">
        <v>2</v>
      </c>
      <c r="B13" s="19"/>
      <c r="C13" s="19"/>
      <c r="D13" s="19"/>
      <c r="E13" s="19"/>
      <c r="F13" s="28"/>
      <c r="G13" s="19"/>
      <c r="H13" s="29"/>
      <c r="I13" s="29"/>
      <c r="J13" s="29"/>
    </row>
    <row r="14" spans="1:16" x14ac:dyDescent="0.2">
      <c r="A14" s="18">
        <v>3</v>
      </c>
      <c r="B14" s="19"/>
      <c r="C14" s="19"/>
      <c r="D14" s="19"/>
      <c r="E14" s="19" t="s">
        <v>11</v>
      </c>
      <c r="F14" s="28"/>
      <c r="G14" s="19"/>
      <c r="H14" s="29"/>
      <c r="I14" s="29"/>
      <c r="J14" s="29"/>
    </row>
    <row r="15" spans="1:16" x14ac:dyDescent="0.2">
      <c r="A15" s="18">
        <v>4</v>
      </c>
      <c r="B15" s="19"/>
      <c r="C15" s="19"/>
      <c r="D15" s="19"/>
      <c r="E15" s="19"/>
      <c r="F15" s="28"/>
      <c r="G15" s="19"/>
      <c r="H15" s="29"/>
      <c r="I15" s="29"/>
      <c r="J15" s="29"/>
    </row>
    <row r="16" spans="1:16" x14ac:dyDescent="0.2">
      <c r="A16" s="18">
        <v>5</v>
      </c>
      <c r="B16" s="19"/>
      <c r="C16" s="19"/>
      <c r="D16" s="19"/>
      <c r="E16" s="700" t="s">
        <v>855</v>
      </c>
      <c r="F16" s="701"/>
      <c r="G16" s="702"/>
      <c r="H16" s="29"/>
      <c r="I16" s="29"/>
      <c r="J16" s="29"/>
    </row>
    <row r="17" spans="1:10" x14ac:dyDescent="0.2">
      <c r="A17" s="18">
        <v>6</v>
      </c>
      <c r="B17" s="19"/>
      <c r="C17" s="19"/>
      <c r="D17" s="19"/>
      <c r="E17" s="703"/>
      <c r="F17" s="704"/>
      <c r="G17" s="705"/>
      <c r="H17" s="29"/>
      <c r="I17" s="29"/>
      <c r="J17" s="29"/>
    </row>
    <row r="18" spans="1:10" x14ac:dyDescent="0.2">
      <c r="A18" s="18">
        <v>7</v>
      </c>
      <c r="B18" s="19"/>
      <c r="C18" s="19"/>
      <c r="D18" s="19"/>
      <c r="E18" s="703"/>
      <c r="F18" s="704"/>
      <c r="G18" s="705"/>
      <c r="H18" s="29"/>
      <c r="I18" s="29"/>
      <c r="J18" s="29"/>
    </row>
    <row r="19" spans="1:10" x14ac:dyDescent="0.2">
      <c r="A19" s="18">
        <v>8</v>
      </c>
      <c r="B19" s="19"/>
      <c r="C19" s="19"/>
      <c r="D19" s="19"/>
      <c r="E19" s="706"/>
      <c r="F19" s="707"/>
      <c r="G19" s="708"/>
      <c r="H19" s="29"/>
      <c r="I19" s="29"/>
      <c r="J19" s="29"/>
    </row>
    <row r="20" spans="1:10" x14ac:dyDescent="0.2">
      <c r="A20" s="18">
        <v>9</v>
      </c>
      <c r="B20" s="19"/>
      <c r="C20" s="19"/>
      <c r="D20" s="19"/>
      <c r="E20" s="19"/>
      <c r="F20" s="28"/>
      <c r="G20" s="19"/>
      <c r="H20" s="29"/>
      <c r="I20" s="29"/>
      <c r="J20" s="29"/>
    </row>
    <row r="21" spans="1:10" x14ac:dyDescent="0.2">
      <c r="A21" s="18">
        <v>10</v>
      </c>
      <c r="B21" s="19"/>
      <c r="C21" s="19"/>
      <c r="D21" s="19"/>
      <c r="E21" s="19"/>
      <c r="F21" s="28"/>
      <c r="G21" s="19"/>
      <c r="H21" s="29"/>
      <c r="I21" s="29"/>
      <c r="J21" s="29"/>
    </row>
    <row r="22" spans="1:10" x14ac:dyDescent="0.2">
      <c r="A22" s="18">
        <v>11</v>
      </c>
      <c r="B22" s="19"/>
      <c r="C22" s="19"/>
      <c r="D22" s="19"/>
      <c r="E22" s="19"/>
      <c r="F22" s="28"/>
      <c r="G22" s="19"/>
      <c r="H22" s="29"/>
      <c r="I22" s="29"/>
      <c r="J22" s="29"/>
    </row>
    <row r="23" spans="1:10" x14ac:dyDescent="0.2">
      <c r="A23" s="18">
        <v>12</v>
      </c>
      <c r="B23" s="19"/>
      <c r="C23" s="19"/>
      <c r="D23" s="19"/>
      <c r="E23" s="19"/>
      <c r="F23" s="28"/>
      <c r="G23" s="19"/>
      <c r="H23" s="29"/>
      <c r="I23" s="29"/>
      <c r="J23" s="29"/>
    </row>
    <row r="24" spans="1:10" x14ac:dyDescent="0.2">
      <c r="A24" s="18">
        <v>13</v>
      </c>
      <c r="B24" s="19"/>
      <c r="C24" s="19"/>
      <c r="D24" s="19"/>
      <c r="E24" s="19"/>
      <c r="F24" s="28"/>
      <c r="G24" s="19"/>
      <c r="H24" s="29"/>
      <c r="I24" s="29"/>
      <c r="J24" s="29"/>
    </row>
    <row r="25" spans="1:10" x14ac:dyDescent="0.2">
      <c r="A25" s="18">
        <v>14</v>
      </c>
      <c r="B25" s="19"/>
      <c r="C25" s="19"/>
      <c r="D25" s="19"/>
      <c r="E25" s="19"/>
      <c r="F25" s="28"/>
      <c r="G25" s="19"/>
      <c r="H25" s="29"/>
      <c r="I25" s="29"/>
      <c r="J25" s="29"/>
    </row>
    <row r="26" spans="1:10" x14ac:dyDescent="0.2">
      <c r="A26" s="20" t="s">
        <v>7</v>
      </c>
      <c r="B26" s="19"/>
      <c r="C26" s="19"/>
      <c r="D26" s="19"/>
      <c r="E26" s="19"/>
      <c r="F26" s="28"/>
      <c r="G26" s="19"/>
      <c r="H26" s="29"/>
      <c r="I26" s="29"/>
      <c r="J26" s="29"/>
    </row>
    <row r="27" spans="1:10" x14ac:dyDescent="0.2">
      <c r="A27" s="20" t="s">
        <v>7</v>
      </c>
      <c r="B27" s="19"/>
      <c r="C27" s="19"/>
      <c r="D27" s="19"/>
      <c r="E27" s="19"/>
      <c r="F27" s="28"/>
      <c r="G27" s="19"/>
      <c r="H27" s="29"/>
      <c r="I27" s="29"/>
      <c r="J27" s="29"/>
    </row>
    <row r="28" spans="1:10" x14ac:dyDescent="0.2">
      <c r="A28" s="3" t="s">
        <v>19</v>
      </c>
      <c r="B28" s="30"/>
      <c r="C28" s="30"/>
      <c r="D28" s="19"/>
      <c r="E28" s="19"/>
      <c r="F28" s="28"/>
      <c r="G28" s="19"/>
      <c r="H28" s="29"/>
      <c r="I28" s="29"/>
      <c r="J28" s="29"/>
    </row>
    <row r="29" spans="1:10" x14ac:dyDescent="0.2">
      <c r="A29" s="12"/>
      <c r="B29" s="31"/>
      <c r="C29" s="31"/>
      <c r="D29" s="22"/>
      <c r="E29" s="22"/>
      <c r="F29" s="22"/>
      <c r="G29" s="22"/>
      <c r="H29" s="22"/>
      <c r="I29" s="22"/>
      <c r="J29" s="22"/>
    </row>
    <row r="30" spans="1:10" x14ac:dyDescent="0.2">
      <c r="A30" s="12"/>
      <c r="B30" s="31"/>
      <c r="C30" s="31"/>
      <c r="D30" s="22"/>
      <c r="E30" s="22"/>
      <c r="F30" s="22"/>
      <c r="G30" s="22"/>
      <c r="H30" s="22"/>
      <c r="I30" s="22"/>
      <c r="J30" s="22"/>
    </row>
    <row r="31" spans="1:10" x14ac:dyDescent="0.2">
      <c r="A31" s="12"/>
      <c r="B31" s="31"/>
      <c r="C31" s="31"/>
      <c r="D31" s="22"/>
      <c r="E31" s="22"/>
      <c r="F31" s="22"/>
      <c r="G31" s="22"/>
      <c r="H31" s="22"/>
      <c r="I31" s="22"/>
      <c r="J31" s="22"/>
    </row>
    <row r="32" spans="1:10" ht="15.75" customHeight="1" x14ac:dyDescent="0.2">
      <c r="A32" s="15" t="s">
        <v>12</v>
      </c>
      <c r="B32" s="15"/>
      <c r="C32" s="15"/>
      <c r="D32" s="15"/>
      <c r="E32" s="15"/>
      <c r="F32" s="15"/>
      <c r="G32" s="15"/>
      <c r="I32" s="610" t="s">
        <v>13</v>
      </c>
      <c r="J32" s="610"/>
    </row>
    <row r="33" spans="1:10" ht="12.75" customHeight="1" x14ac:dyDescent="0.2">
      <c r="A33" s="588" t="s">
        <v>14</v>
      </c>
      <c r="B33" s="588"/>
      <c r="C33" s="588"/>
      <c r="D33" s="588"/>
      <c r="E33" s="588"/>
      <c r="F33" s="588"/>
      <c r="G33" s="588"/>
      <c r="H33" s="588"/>
      <c r="I33" s="588"/>
      <c r="J33" s="588"/>
    </row>
    <row r="34" spans="1:10" ht="12.75" customHeight="1" x14ac:dyDescent="0.2">
      <c r="A34" s="588" t="s">
        <v>20</v>
      </c>
      <c r="B34" s="588"/>
      <c r="C34" s="588"/>
      <c r="D34" s="588"/>
      <c r="E34" s="588"/>
      <c r="F34" s="588"/>
      <c r="G34" s="588"/>
      <c r="H34" s="588"/>
      <c r="I34" s="588"/>
      <c r="J34" s="588"/>
    </row>
    <row r="35" spans="1:10" x14ac:dyDescent="0.2">
      <c r="A35" s="15"/>
      <c r="B35" s="15"/>
      <c r="C35" s="15"/>
      <c r="E35" s="15"/>
      <c r="H35" s="585" t="s">
        <v>88</v>
      </c>
      <c r="I35" s="585"/>
      <c r="J35" s="585"/>
    </row>
    <row r="39" spans="1:10" x14ac:dyDescent="0.2">
      <c r="A39" s="681"/>
      <c r="B39" s="681"/>
      <c r="C39" s="681"/>
      <c r="D39" s="681"/>
      <c r="E39" s="681"/>
      <c r="F39" s="681"/>
      <c r="G39" s="681"/>
      <c r="H39" s="681"/>
      <c r="I39" s="681"/>
      <c r="J39" s="681"/>
    </row>
    <row r="41" spans="1:10" x14ac:dyDescent="0.2">
      <c r="A41" s="681"/>
      <c r="B41" s="681"/>
      <c r="C41" s="681"/>
      <c r="D41" s="681"/>
      <c r="E41" s="681"/>
      <c r="F41" s="681"/>
      <c r="G41" s="681"/>
      <c r="H41" s="681"/>
      <c r="I41" s="681"/>
      <c r="J41" s="681"/>
    </row>
  </sheetData>
  <mergeCells count="17">
    <mergeCell ref="A34:J34"/>
    <mergeCell ref="H35:J35"/>
    <mergeCell ref="A39:J39"/>
    <mergeCell ref="A41:J41"/>
    <mergeCell ref="A9:A10"/>
    <mergeCell ref="B9:B10"/>
    <mergeCell ref="C9:F9"/>
    <mergeCell ref="G9:J9"/>
    <mergeCell ref="I32:J32"/>
    <mergeCell ref="A33:J33"/>
    <mergeCell ref="E16:G19"/>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opLeftCell="A3" zoomScaleNormal="100" zoomScaleSheetLayoutView="90" workbookViewId="0">
      <selection activeCell="F29" sqref="F29"/>
    </sheetView>
  </sheetViews>
  <sheetFormatPr defaultRowHeight="12.75" x14ac:dyDescent="0.2"/>
  <cols>
    <col min="1" max="1" width="6.7109375" style="16" customWidth="1"/>
    <col min="2" max="2" width="11.5703125" style="16" customWidth="1"/>
    <col min="3" max="3" width="12" style="16" customWidth="1"/>
    <col min="4" max="4" width="10.42578125" style="16" customWidth="1"/>
    <col min="5" max="5" width="10.140625" style="16" customWidth="1"/>
    <col min="6" max="6" width="13" style="16" customWidth="1"/>
    <col min="7" max="7" width="15.140625" style="16" customWidth="1"/>
    <col min="8" max="8" width="12.42578125" style="16" customWidth="1"/>
    <col min="9" max="9" width="12.140625" style="16" customWidth="1"/>
    <col min="10" max="10" width="11.7109375" style="16" customWidth="1"/>
    <col min="11" max="11" width="12" style="16" customWidth="1"/>
    <col min="12" max="12" width="14.140625" style="16" customWidth="1"/>
    <col min="13" max="16384" width="9.140625" style="16"/>
  </cols>
  <sheetData>
    <row r="1" spans="1:18" customFormat="1" ht="15" x14ac:dyDescent="0.2">
      <c r="D1" s="36"/>
      <c r="E1" s="36"/>
      <c r="F1" s="36"/>
      <c r="G1" s="36"/>
      <c r="H1" s="36"/>
      <c r="I1" s="36"/>
      <c r="J1" s="36"/>
      <c r="K1" s="36"/>
      <c r="L1" s="709" t="s">
        <v>67</v>
      </c>
      <c r="M1" s="709"/>
      <c r="N1" s="43"/>
      <c r="O1" s="43"/>
    </row>
    <row r="2" spans="1:18" customFormat="1" ht="15" x14ac:dyDescent="0.2">
      <c r="A2" s="666" t="s">
        <v>0</v>
      </c>
      <c r="B2" s="666"/>
      <c r="C2" s="666"/>
      <c r="D2" s="666"/>
      <c r="E2" s="666"/>
      <c r="F2" s="666"/>
      <c r="G2" s="666"/>
      <c r="H2" s="666"/>
      <c r="I2" s="666"/>
      <c r="J2" s="666"/>
      <c r="K2" s="666"/>
      <c r="L2" s="666"/>
      <c r="M2" s="45"/>
      <c r="N2" s="45"/>
      <c r="O2" s="45"/>
    </row>
    <row r="3" spans="1:18" customFormat="1" ht="20.25" x14ac:dyDescent="0.3">
      <c r="A3" s="583" t="s">
        <v>574</v>
      </c>
      <c r="B3" s="583"/>
      <c r="C3" s="583"/>
      <c r="D3" s="583"/>
      <c r="E3" s="583"/>
      <c r="F3" s="583"/>
      <c r="G3" s="583"/>
      <c r="H3" s="583"/>
      <c r="I3" s="583"/>
      <c r="J3" s="583"/>
      <c r="K3" s="583"/>
      <c r="L3" s="583"/>
      <c r="M3" s="44"/>
      <c r="N3" s="44"/>
      <c r="O3" s="44"/>
    </row>
    <row r="4" spans="1:18" customFormat="1" ht="10.5" customHeight="1" x14ac:dyDescent="0.2"/>
    <row r="5" spans="1:18" ht="19.5" customHeight="1" x14ac:dyDescent="0.25">
      <c r="A5" s="677" t="s">
        <v>597</v>
      </c>
      <c r="B5" s="677"/>
      <c r="C5" s="677"/>
      <c r="D5" s="677"/>
      <c r="E5" s="677"/>
      <c r="F5" s="677"/>
      <c r="G5" s="677"/>
      <c r="H5" s="677"/>
      <c r="I5" s="677"/>
      <c r="J5" s="677"/>
      <c r="K5" s="677"/>
      <c r="L5" s="677"/>
    </row>
    <row r="6" spans="1:18" x14ac:dyDescent="0.2">
      <c r="A6" s="23"/>
      <c r="B6" s="23"/>
      <c r="C6" s="23"/>
      <c r="D6" s="23"/>
      <c r="E6" s="23"/>
      <c r="F6" s="23"/>
      <c r="G6" s="23"/>
      <c r="H6" s="23"/>
      <c r="I6" s="23"/>
      <c r="J6" s="23"/>
      <c r="K6" s="23"/>
      <c r="L6" s="23"/>
    </row>
    <row r="7" spans="1:18" x14ac:dyDescent="0.2">
      <c r="A7" s="585" t="s">
        <v>186</v>
      </c>
      <c r="B7" s="585"/>
      <c r="F7" s="710" t="s">
        <v>21</v>
      </c>
      <c r="G7" s="710"/>
      <c r="H7" s="710"/>
      <c r="I7" s="710"/>
      <c r="J7" s="710"/>
      <c r="K7" s="710"/>
      <c r="L7" s="710"/>
    </row>
    <row r="8" spans="1:18" x14ac:dyDescent="0.2">
      <c r="A8" s="15"/>
      <c r="F8" s="17"/>
      <c r="G8" s="111"/>
      <c r="H8" s="111"/>
      <c r="I8" s="711" t="s">
        <v>619</v>
      </c>
      <c r="J8" s="711"/>
      <c r="K8" s="711"/>
      <c r="L8" s="711"/>
    </row>
    <row r="9" spans="1:18" s="15" customFormat="1" x14ac:dyDescent="0.2">
      <c r="A9" s="579" t="s">
        <v>2</v>
      </c>
      <c r="B9" s="579" t="s">
        <v>3</v>
      </c>
      <c r="C9" s="571" t="s">
        <v>22</v>
      </c>
      <c r="D9" s="572"/>
      <c r="E9" s="572"/>
      <c r="F9" s="572"/>
      <c r="G9" s="572"/>
      <c r="H9" s="571" t="s">
        <v>46</v>
      </c>
      <c r="I9" s="572"/>
      <c r="J9" s="572"/>
      <c r="K9" s="572"/>
      <c r="L9" s="572"/>
      <c r="Q9" s="30"/>
      <c r="R9" s="31"/>
    </row>
    <row r="10" spans="1:18" s="15" customFormat="1" ht="77.45" customHeight="1" x14ac:dyDescent="0.2">
      <c r="A10" s="579"/>
      <c r="B10" s="579"/>
      <c r="C10" s="5" t="s">
        <v>598</v>
      </c>
      <c r="D10" s="5" t="s">
        <v>620</v>
      </c>
      <c r="E10" s="5" t="s">
        <v>74</v>
      </c>
      <c r="F10" s="5" t="s">
        <v>75</v>
      </c>
      <c r="G10" s="5" t="s">
        <v>410</v>
      </c>
      <c r="H10" s="5" t="s">
        <v>598</v>
      </c>
      <c r="I10" s="5" t="s">
        <v>620</v>
      </c>
      <c r="J10" s="5" t="s">
        <v>74</v>
      </c>
      <c r="K10" s="5" t="s">
        <v>75</v>
      </c>
      <c r="L10" s="5" t="s">
        <v>411</v>
      </c>
    </row>
    <row r="11" spans="1:18" s="15" customFormat="1" x14ac:dyDescent="0.2">
      <c r="A11" s="5">
        <v>1</v>
      </c>
      <c r="B11" s="5">
        <v>2</v>
      </c>
      <c r="C11" s="5">
        <v>3</v>
      </c>
      <c r="D11" s="5">
        <v>4</v>
      </c>
      <c r="E11" s="5">
        <v>5</v>
      </c>
      <c r="F11" s="5">
        <v>6</v>
      </c>
      <c r="G11" s="5">
        <v>7</v>
      </c>
      <c r="H11" s="5">
        <v>8</v>
      </c>
      <c r="I11" s="5">
        <v>9</v>
      </c>
      <c r="J11" s="5">
        <v>10</v>
      </c>
      <c r="K11" s="5">
        <v>11</v>
      </c>
      <c r="L11" s="5">
        <v>12</v>
      </c>
    </row>
    <row r="12" spans="1:18" x14ac:dyDescent="0.2">
      <c r="A12" s="18">
        <v>1</v>
      </c>
      <c r="B12" s="365" t="s">
        <v>854</v>
      </c>
      <c r="C12" s="438">
        <v>466.62</v>
      </c>
      <c r="D12" s="438">
        <v>16.63</v>
      </c>
      <c r="E12" s="438">
        <v>233.41</v>
      </c>
      <c r="F12" s="438">
        <v>292.31</v>
      </c>
      <c r="G12" s="438">
        <f>D12+E12-F12</f>
        <v>-42.27000000000001</v>
      </c>
      <c r="H12" s="436">
        <v>0</v>
      </c>
      <c r="I12" s="436">
        <v>0</v>
      </c>
      <c r="J12" s="436">
        <v>0</v>
      </c>
      <c r="K12" s="436">
        <v>0</v>
      </c>
      <c r="L12" s="436">
        <v>0</v>
      </c>
    </row>
    <row r="13" spans="1:18" x14ac:dyDescent="0.2">
      <c r="A13" s="18">
        <v>2</v>
      </c>
      <c r="B13" s="365"/>
      <c r="C13" s="438"/>
      <c r="D13" s="438"/>
      <c r="E13" s="438"/>
      <c r="F13" s="438"/>
      <c r="G13" s="438"/>
      <c r="H13" s="436"/>
      <c r="I13" s="436"/>
      <c r="J13" s="436"/>
      <c r="K13" s="436"/>
      <c r="L13" s="438"/>
    </row>
    <row r="14" spans="1:18" x14ac:dyDescent="0.2">
      <c r="A14" s="18">
        <v>3</v>
      </c>
      <c r="B14" s="365"/>
      <c r="C14" s="438"/>
      <c r="D14" s="438"/>
      <c r="E14" s="438"/>
      <c r="F14" s="438"/>
      <c r="G14" s="438"/>
      <c r="H14" s="436"/>
      <c r="I14" s="436"/>
      <c r="J14" s="436"/>
      <c r="K14" s="436"/>
      <c r="L14" s="438"/>
    </row>
    <row r="15" spans="1:18" x14ac:dyDescent="0.2">
      <c r="A15" s="18">
        <v>4</v>
      </c>
      <c r="B15" s="365"/>
      <c r="C15" s="438"/>
      <c r="D15" s="438"/>
      <c r="E15" s="438"/>
      <c r="F15" s="438"/>
      <c r="G15" s="438"/>
      <c r="H15" s="436"/>
      <c r="I15" s="436"/>
      <c r="J15" s="436"/>
      <c r="K15" s="436"/>
      <c r="L15" s="438"/>
    </row>
    <row r="16" spans="1:18" x14ac:dyDescent="0.2">
      <c r="A16" s="18">
        <v>5</v>
      </c>
      <c r="B16" s="365"/>
      <c r="C16" s="438"/>
      <c r="D16" s="438"/>
      <c r="E16" s="438"/>
      <c r="F16" s="438"/>
      <c r="G16" s="438"/>
      <c r="H16" s="436"/>
      <c r="I16" s="436"/>
      <c r="J16" s="436"/>
      <c r="K16" s="436"/>
      <c r="L16" s="438"/>
    </row>
    <row r="17" spans="1:12" x14ac:dyDescent="0.2">
      <c r="A17" s="18">
        <v>6</v>
      </c>
      <c r="B17" s="365"/>
      <c r="C17" s="438"/>
      <c r="D17" s="438"/>
      <c r="E17" s="438"/>
      <c r="F17" s="438"/>
      <c r="G17" s="438"/>
      <c r="H17" s="436"/>
      <c r="I17" s="436"/>
      <c r="J17" s="436"/>
      <c r="K17" s="436"/>
      <c r="L17" s="438"/>
    </row>
    <row r="18" spans="1:12" x14ac:dyDescent="0.2">
      <c r="A18" s="18">
        <v>7</v>
      </c>
      <c r="B18" s="365"/>
      <c r="C18" s="438"/>
      <c r="D18" s="438"/>
      <c r="E18" s="438"/>
      <c r="F18" s="438"/>
      <c r="G18" s="438"/>
      <c r="H18" s="436"/>
      <c r="I18" s="436"/>
      <c r="J18" s="436"/>
      <c r="K18" s="436"/>
      <c r="L18" s="438"/>
    </row>
    <row r="19" spans="1:12" x14ac:dyDescent="0.2">
      <c r="A19" s="18">
        <v>8</v>
      </c>
      <c r="B19" s="365"/>
      <c r="C19" s="438"/>
      <c r="D19" s="438"/>
      <c r="E19" s="438"/>
      <c r="F19" s="438"/>
      <c r="G19" s="438"/>
      <c r="H19" s="436"/>
      <c r="I19" s="436"/>
      <c r="J19" s="436"/>
      <c r="K19" s="436"/>
      <c r="L19" s="438"/>
    </row>
    <row r="20" spans="1:12" x14ac:dyDescent="0.2">
      <c r="A20" s="18">
        <v>9</v>
      </c>
      <c r="B20" s="365"/>
      <c r="C20" s="438"/>
      <c r="D20" s="438"/>
      <c r="E20" s="438"/>
      <c r="F20" s="438"/>
      <c r="G20" s="438"/>
      <c r="H20" s="436"/>
      <c r="I20" s="436"/>
      <c r="J20" s="436"/>
      <c r="K20" s="436"/>
      <c r="L20" s="438"/>
    </row>
    <row r="21" spans="1:12" x14ac:dyDescent="0.2">
      <c r="A21" s="18">
        <v>10</v>
      </c>
      <c r="B21" s="365"/>
      <c r="C21" s="438"/>
      <c r="D21" s="438"/>
      <c r="E21" s="438"/>
      <c r="F21" s="438"/>
      <c r="G21" s="438"/>
      <c r="H21" s="436"/>
      <c r="I21" s="436"/>
      <c r="J21" s="436"/>
      <c r="K21" s="436"/>
      <c r="L21" s="438"/>
    </row>
    <row r="22" spans="1:12" x14ac:dyDescent="0.2">
      <c r="A22" s="18">
        <v>11</v>
      </c>
      <c r="B22" s="365"/>
      <c r="C22" s="438"/>
      <c r="D22" s="438"/>
      <c r="E22" s="438"/>
      <c r="F22" s="438"/>
      <c r="G22" s="438"/>
      <c r="H22" s="436"/>
      <c r="I22" s="436"/>
      <c r="J22" s="436"/>
      <c r="K22" s="436"/>
      <c r="L22" s="438"/>
    </row>
    <row r="23" spans="1:12" x14ac:dyDescent="0.2">
      <c r="A23" s="18">
        <v>12</v>
      </c>
      <c r="B23" s="365"/>
      <c r="C23" s="438"/>
      <c r="D23" s="438"/>
      <c r="E23" s="438"/>
      <c r="F23" s="438"/>
      <c r="G23" s="438"/>
      <c r="H23" s="436"/>
      <c r="I23" s="436"/>
      <c r="J23" s="436"/>
      <c r="K23" s="436"/>
      <c r="L23" s="438"/>
    </row>
    <row r="24" spans="1:12" x14ac:dyDescent="0.2">
      <c r="A24" s="18">
        <v>13</v>
      </c>
      <c r="B24" s="365"/>
      <c r="C24" s="438"/>
      <c r="D24" s="438"/>
      <c r="E24" s="438"/>
      <c r="F24" s="438"/>
      <c r="G24" s="438"/>
      <c r="H24" s="436"/>
      <c r="I24" s="436"/>
      <c r="J24" s="436"/>
      <c r="K24" s="436"/>
      <c r="L24" s="438"/>
    </row>
    <row r="25" spans="1:12" x14ac:dyDescent="0.2">
      <c r="A25" s="18">
        <v>14</v>
      </c>
      <c r="B25" s="365"/>
      <c r="C25" s="438"/>
      <c r="D25" s="438"/>
      <c r="E25" s="438"/>
      <c r="F25" s="438"/>
      <c r="G25" s="438"/>
      <c r="H25" s="436"/>
      <c r="I25" s="436"/>
      <c r="J25" s="436"/>
      <c r="K25" s="436"/>
      <c r="L25" s="438"/>
    </row>
    <row r="26" spans="1:12" x14ac:dyDescent="0.2">
      <c r="A26" s="20" t="s">
        <v>7</v>
      </c>
      <c r="B26" s="365"/>
      <c r="C26" s="438"/>
      <c r="D26" s="438"/>
      <c r="E26" s="438"/>
      <c r="F26" s="438"/>
      <c r="G26" s="438"/>
      <c r="H26" s="436"/>
      <c r="I26" s="436"/>
      <c r="J26" s="436"/>
      <c r="K26" s="436"/>
      <c r="L26" s="438"/>
    </row>
    <row r="27" spans="1:12" x14ac:dyDescent="0.2">
      <c r="A27" s="20" t="s">
        <v>7</v>
      </c>
      <c r="B27" s="365"/>
      <c r="C27" s="438"/>
      <c r="D27" s="438"/>
      <c r="E27" s="438"/>
      <c r="F27" s="438"/>
      <c r="G27" s="438"/>
      <c r="H27" s="436"/>
      <c r="I27" s="436"/>
      <c r="J27" s="436"/>
      <c r="K27" s="436"/>
      <c r="L27" s="438"/>
    </row>
    <row r="28" spans="1:12" x14ac:dyDescent="0.2">
      <c r="A28" s="3" t="s">
        <v>19</v>
      </c>
      <c r="B28" s="365" t="s">
        <v>854</v>
      </c>
      <c r="C28" s="438">
        <v>466.62</v>
      </c>
      <c r="D28" s="438">
        <v>16.63</v>
      </c>
      <c r="E28" s="438">
        <v>233.41</v>
      </c>
      <c r="F28" s="438">
        <v>292.31</v>
      </c>
      <c r="G28" s="438">
        <f>D28+E28-F28</f>
        <v>-42.27000000000001</v>
      </c>
      <c r="H28" s="436">
        <v>0</v>
      </c>
      <c r="I28" s="436">
        <v>0</v>
      </c>
      <c r="J28" s="436">
        <v>0</v>
      </c>
      <c r="K28" s="436">
        <v>0</v>
      </c>
      <c r="L28" s="436">
        <v>0</v>
      </c>
    </row>
    <row r="29" spans="1:12" x14ac:dyDescent="0.2">
      <c r="A29" s="22" t="s">
        <v>413</v>
      </c>
      <c r="B29" s="22"/>
      <c r="C29" s="22"/>
      <c r="D29" s="22"/>
      <c r="E29" s="22"/>
      <c r="F29" s="22"/>
      <c r="G29" s="22"/>
      <c r="H29" s="22"/>
      <c r="I29" s="22"/>
      <c r="J29" s="22"/>
      <c r="K29" s="22"/>
      <c r="L29" s="22"/>
    </row>
    <row r="30" spans="1:12" x14ac:dyDescent="0.2">
      <c r="A30" s="21" t="s">
        <v>412</v>
      </c>
      <c r="B30" s="22"/>
      <c r="C30" s="22"/>
      <c r="D30" s="22"/>
      <c r="E30" s="22"/>
      <c r="F30" s="22"/>
      <c r="G30" s="22"/>
      <c r="H30" s="22"/>
      <c r="I30" s="22"/>
      <c r="J30" s="22"/>
      <c r="K30" s="22"/>
      <c r="L30" s="22"/>
    </row>
    <row r="31" spans="1:12" ht="15.75" customHeight="1" x14ac:dyDescent="0.2">
      <c r="A31" s="15"/>
      <c r="B31" s="15"/>
      <c r="C31" s="15"/>
      <c r="D31" s="15"/>
      <c r="E31" s="15"/>
      <c r="F31" s="15"/>
      <c r="G31" s="15"/>
      <c r="H31" s="15"/>
      <c r="I31" s="15"/>
      <c r="J31" s="15"/>
      <c r="K31" s="15"/>
      <c r="L31" s="15"/>
    </row>
    <row r="32" spans="1:12" ht="18" customHeight="1" x14ac:dyDescent="0.2">
      <c r="A32" s="588" t="s">
        <v>13</v>
      </c>
      <c r="B32" s="588"/>
      <c r="C32" s="588"/>
      <c r="D32" s="588"/>
      <c r="E32" s="588"/>
      <c r="F32" s="588"/>
      <c r="G32" s="588"/>
      <c r="H32" s="588"/>
      <c r="I32" s="588"/>
      <c r="J32" s="588"/>
      <c r="K32" s="588"/>
      <c r="L32" s="588"/>
    </row>
    <row r="33" spans="1:12" x14ac:dyDescent="0.2">
      <c r="A33" s="588" t="s">
        <v>14</v>
      </c>
      <c r="B33" s="588"/>
      <c r="C33" s="588"/>
      <c r="D33" s="588"/>
      <c r="E33" s="588"/>
      <c r="F33" s="588"/>
      <c r="G33" s="588"/>
      <c r="H33" s="588"/>
      <c r="I33" s="588"/>
      <c r="J33" s="588"/>
      <c r="K33" s="588"/>
      <c r="L33" s="588"/>
    </row>
    <row r="34" spans="1:12" x14ac:dyDescent="0.2">
      <c r="A34" s="588" t="s">
        <v>20</v>
      </c>
      <c r="B34" s="588"/>
      <c r="C34" s="588"/>
      <c r="D34" s="588"/>
      <c r="E34" s="588"/>
      <c r="F34" s="588"/>
      <c r="G34" s="588"/>
      <c r="H34" s="588"/>
      <c r="I34" s="588"/>
      <c r="J34" s="588"/>
      <c r="K34" s="588"/>
      <c r="L34" s="588"/>
    </row>
    <row r="35" spans="1:12" x14ac:dyDescent="0.2">
      <c r="A35" s="15" t="s">
        <v>23</v>
      </c>
      <c r="B35" s="15"/>
      <c r="C35" s="15"/>
      <c r="D35" s="15"/>
      <c r="E35" s="15"/>
      <c r="F35" s="15"/>
      <c r="J35" s="585" t="s">
        <v>88</v>
      </c>
      <c r="K35" s="585"/>
      <c r="L35" s="585"/>
    </row>
    <row r="36" spans="1:12" x14ac:dyDescent="0.2">
      <c r="A36" s="15"/>
    </row>
    <row r="37" spans="1:12" x14ac:dyDescent="0.2">
      <c r="A37" s="676"/>
      <c r="B37" s="676"/>
      <c r="C37" s="676"/>
      <c r="D37" s="676"/>
      <c r="E37" s="676"/>
      <c r="F37" s="676"/>
      <c r="G37" s="676"/>
      <c r="H37" s="676"/>
      <c r="I37" s="676"/>
      <c r="J37" s="676"/>
      <c r="K37" s="676"/>
      <c r="L37" s="676"/>
    </row>
  </sheetData>
  <mergeCells count="16">
    <mergeCell ref="A34:L34"/>
    <mergeCell ref="A37:L37"/>
    <mergeCell ref="F7:L7"/>
    <mergeCell ref="A9:A10"/>
    <mergeCell ref="B9:B10"/>
    <mergeCell ref="A32:L32"/>
    <mergeCell ref="J35:L35"/>
    <mergeCell ref="A33:L33"/>
    <mergeCell ref="C9:G9"/>
    <mergeCell ref="H9:L9"/>
    <mergeCell ref="I8:L8"/>
    <mergeCell ref="L1:M1"/>
    <mergeCell ref="A3:L3"/>
    <mergeCell ref="A2:L2"/>
    <mergeCell ref="A5:L5"/>
    <mergeCell ref="A7:B7"/>
  </mergeCells>
  <phoneticPr fontId="0" type="noConversion"/>
  <printOptions horizontalCentered="1"/>
  <pageMargins left="0.70866141732283472" right="0.70866141732283472" top="0.23622047244094491" bottom="0" header="0.31496062992125984" footer="0.31496062992125984"/>
  <pageSetup paperSize="9" scale="94" orientation="landscape" r:id="rId1"/>
  <rowBreaks count="1" manualBreakCount="1">
    <brk id="3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Normal="100" zoomScaleSheetLayoutView="90" workbookViewId="0">
      <selection activeCell="F29" sqref="F29"/>
    </sheetView>
  </sheetViews>
  <sheetFormatPr defaultRowHeight="12.75" x14ac:dyDescent="0.2"/>
  <cols>
    <col min="1" max="1" width="6" style="16" customWidth="1"/>
    <col min="2" max="2" width="11.42578125" style="16" customWidth="1"/>
    <col min="3" max="3" width="10.5703125" style="16" customWidth="1"/>
    <col min="4" max="4" width="9.85546875" style="16" customWidth="1"/>
    <col min="5" max="5" width="8.7109375" style="16" customWidth="1"/>
    <col min="6" max="6" width="10.85546875" style="16" customWidth="1"/>
    <col min="7" max="7" width="15.85546875" style="16" customWidth="1"/>
    <col min="8" max="8" width="12.42578125" style="16" customWidth="1"/>
    <col min="9" max="9" width="12.140625" style="16" customWidth="1"/>
    <col min="10" max="10" width="9" style="16" customWidth="1"/>
    <col min="11" max="11" width="12" style="16" customWidth="1"/>
    <col min="12" max="12" width="13.7109375" style="16" customWidth="1"/>
    <col min="13" max="13" width="9.140625" style="16" hidden="1" customWidth="1"/>
    <col min="14" max="16384" width="9.140625" style="16"/>
  </cols>
  <sheetData>
    <row r="1" spans="1:19" customFormat="1" ht="15" x14ac:dyDescent="0.2">
      <c r="D1" s="36"/>
      <c r="E1" s="36"/>
      <c r="F1" s="36"/>
      <c r="G1" s="36"/>
      <c r="H1" s="36"/>
      <c r="I1" s="36"/>
      <c r="J1" s="36"/>
      <c r="K1" s="36"/>
      <c r="L1" s="709" t="s">
        <v>76</v>
      </c>
      <c r="M1" s="709"/>
      <c r="N1" s="709"/>
      <c r="O1" s="43"/>
      <c r="P1" s="43"/>
    </row>
    <row r="2" spans="1:19" customFormat="1" ht="15" x14ac:dyDescent="0.2">
      <c r="A2" s="666" t="s">
        <v>0</v>
      </c>
      <c r="B2" s="666"/>
      <c r="C2" s="666"/>
      <c r="D2" s="666"/>
      <c r="E2" s="666"/>
      <c r="F2" s="666"/>
      <c r="G2" s="666"/>
      <c r="H2" s="666"/>
      <c r="I2" s="666"/>
      <c r="J2" s="666"/>
      <c r="K2" s="666"/>
      <c r="L2" s="666"/>
      <c r="M2" s="45"/>
      <c r="N2" s="45"/>
      <c r="O2" s="45"/>
      <c r="P2" s="45"/>
    </row>
    <row r="3" spans="1:19" customFormat="1" ht="20.25" x14ac:dyDescent="0.3">
      <c r="A3" s="712" t="s">
        <v>574</v>
      </c>
      <c r="B3" s="712"/>
      <c r="C3" s="712"/>
      <c r="D3" s="712"/>
      <c r="E3" s="712"/>
      <c r="F3" s="712"/>
      <c r="G3" s="712"/>
      <c r="H3" s="712"/>
      <c r="I3" s="712"/>
      <c r="J3" s="712"/>
      <c r="K3" s="712"/>
      <c r="L3" s="712"/>
      <c r="M3" s="44"/>
      <c r="N3" s="44"/>
      <c r="O3" s="44"/>
      <c r="P3" s="44"/>
    </row>
    <row r="4" spans="1:19" customFormat="1" ht="10.5" customHeight="1" x14ac:dyDescent="0.2"/>
    <row r="5" spans="1:19" ht="19.5" customHeight="1" x14ac:dyDescent="0.25">
      <c r="A5" s="677" t="s">
        <v>599</v>
      </c>
      <c r="B5" s="677"/>
      <c r="C5" s="677"/>
      <c r="D5" s="677"/>
      <c r="E5" s="677"/>
      <c r="F5" s="677"/>
      <c r="G5" s="677"/>
      <c r="H5" s="677"/>
      <c r="I5" s="677"/>
      <c r="J5" s="677"/>
      <c r="K5" s="677"/>
      <c r="L5" s="677"/>
    </row>
    <row r="6" spans="1:19" x14ac:dyDescent="0.2">
      <c r="A6" s="23"/>
      <c r="B6" s="23"/>
      <c r="C6" s="23"/>
      <c r="D6" s="23"/>
      <c r="E6" s="23"/>
      <c r="F6" s="23"/>
      <c r="G6" s="23"/>
      <c r="H6" s="23"/>
      <c r="I6" s="23"/>
      <c r="J6" s="23"/>
      <c r="K6" s="23"/>
      <c r="L6" s="23"/>
    </row>
    <row r="7" spans="1:19" x14ac:dyDescent="0.2">
      <c r="A7" s="585" t="s">
        <v>186</v>
      </c>
      <c r="B7" s="585"/>
      <c r="F7" s="710" t="s">
        <v>21</v>
      </c>
      <c r="G7" s="710"/>
      <c r="H7" s="710"/>
      <c r="I7" s="710"/>
      <c r="J7" s="710"/>
      <c r="K7" s="710"/>
      <c r="L7" s="710"/>
    </row>
    <row r="8" spans="1:19" x14ac:dyDescent="0.2">
      <c r="A8" s="15"/>
      <c r="F8" s="17"/>
      <c r="G8" s="111"/>
      <c r="H8" s="111"/>
      <c r="I8" s="711" t="s">
        <v>619</v>
      </c>
      <c r="J8" s="711"/>
      <c r="K8" s="711"/>
      <c r="L8" s="711"/>
    </row>
    <row r="9" spans="1:19" s="15" customFormat="1" x14ac:dyDescent="0.2">
      <c r="A9" s="579" t="s">
        <v>2</v>
      </c>
      <c r="B9" s="579" t="s">
        <v>3</v>
      </c>
      <c r="C9" s="571" t="s">
        <v>22</v>
      </c>
      <c r="D9" s="572"/>
      <c r="E9" s="572"/>
      <c r="F9" s="572"/>
      <c r="G9" s="572"/>
      <c r="H9" s="571" t="s">
        <v>46</v>
      </c>
      <c r="I9" s="572"/>
      <c r="J9" s="572"/>
      <c r="K9" s="572"/>
      <c r="L9" s="572"/>
      <c r="R9" s="30"/>
      <c r="S9" s="31"/>
    </row>
    <row r="10" spans="1:19" s="15" customFormat="1" ht="77.45" customHeight="1" x14ac:dyDescent="0.2">
      <c r="A10" s="579"/>
      <c r="B10" s="579"/>
      <c r="C10" s="5" t="s">
        <v>598</v>
      </c>
      <c r="D10" s="5" t="s">
        <v>621</v>
      </c>
      <c r="E10" s="5" t="s">
        <v>74</v>
      </c>
      <c r="F10" s="5" t="s">
        <v>75</v>
      </c>
      <c r="G10" s="5" t="s">
        <v>414</v>
      </c>
      <c r="H10" s="5" t="s">
        <v>598</v>
      </c>
      <c r="I10" s="5" t="s">
        <v>621</v>
      </c>
      <c r="J10" s="5" t="s">
        <v>74</v>
      </c>
      <c r="K10" s="5" t="s">
        <v>75</v>
      </c>
      <c r="L10" s="5" t="s">
        <v>415</v>
      </c>
    </row>
    <row r="11" spans="1:19" s="15" customFormat="1" x14ac:dyDescent="0.2">
      <c r="A11" s="5">
        <v>1</v>
      </c>
      <c r="B11" s="5">
        <v>2</v>
      </c>
      <c r="C11" s="5">
        <v>3</v>
      </c>
      <c r="D11" s="5">
        <v>4</v>
      </c>
      <c r="E11" s="5">
        <v>5</v>
      </c>
      <c r="F11" s="5">
        <v>6</v>
      </c>
      <c r="G11" s="5">
        <v>7</v>
      </c>
      <c r="H11" s="5">
        <v>8</v>
      </c>
      <c r="I11" s="5">
        <v>9</v>
      </c>
      <c r="J11" s="5">
        <v>10</v>
      </c>
      <c r="K11" s="5">
        <v>11</v>
      </c>
      <c r="L11" s="5">
        <v>12</v>
      </c>
    </row>
    <row r="12" spans="1:19" x14ac:dyDescent="0.2">
      <c r="A12" s="18">
        <v>1</v>
      </c>
      <c r="B12" s="438" t="s">
        <v>854</v>
      </c>
      <c r="C12" s="438">
        <v>502.43</v>
      </c>
      <c r="D12" s="438">
        <v>34.229999999999997</v>
      </c>
      <c r="E12" s="438">
        <v>210.59</v>
      </c>
      <c r="F12" s="438">
        <v>304.02</v>
      </c>
      <c r="G12" s="438">
        <f>D12+E12-F12</f>
        <v>-59.199999999999989</v>
      </c>
      <c r="H12" s="439">
        <v>0</v>
      </c>
      <c r="I12" s="439">
        <v>0</v>
      </c>
      <c r="J12" s="439">
        <v>0</v>
      </c>
      <c r="K12" s="439">
        <v>0</v>
      </c>
      <c r="L12" s="439">
        <v>0</v>
      </c>
    </row>
    <row r="13" spans="1:19" x14ac:dyDescent="0.2">
      <c r="A13" s="18">
        <v>2</v>
      </c>
      <c r="B13" s="438"/>
      <c r="C13" s="438"/>
      <c r="D13" s="438"/>
      <c r="E13" s="438"/>
      <c r="F13" s="438"/>
      <c r="G13" s="438"/>
      <c r="H13" s="439"/>
      <c r="I13" s="439"/>
      <c r="J13" s="439"/>
      <c r="K13" s="439"/>
      <c r="L13" s="443"/>
    </row>
    <row r="14" spans="1:19" x14ac:dyDescent="0.2">
      <c r="A14" s="18">
        <v>3</v>
      </c>
      <c r="B14" s="438"/>
      <c r="C14" s="438"/>
      <c r="D14" s="438"/>
      <c r="E14" s="438"/>
      <c r="F14" s="438"/>
      <c r="G14" s="438"/>
      <c r="H14" s="439"/>
      <c r="I14" s="439"/>
      <c r="J14" s="439"/>
      <c r="K14" s="439"/>
      <c r="L14" s="443"/>
    </row>
    <row r="15" spans="1:19" x14ac:dyDescent="0.2">
      <c r="A15" s="18">
        <v>4</v>
      </c>
      <c r="B15" s="438"/>
      <c r="C15" s="438"/>
      <c r="D15" s="438"/>
      <c r="E15" s="438"/>
      <c r="F15" s="438"/>
      <c r="G15" s="438"/>
      <c r="H15" s="439"/>
      <c r="I15" s="439"/>
      <c r="J15" s="439"/>
      <c r="K15" s="439"/>
      <c r="L15" s="443"/>
    </row>
    <row r="16" spans="1:19" x14ac:dyDescent="0.2">
      <c r="A16" s="18">
        <v>5</v>
      </c>
      <c r="B16" s="438"/>
      <c r="C16" s="438"/>
      <c r="D16" s="438"/>
      <c r="E16" s="438"/>
      <c r="F16" s="438"/>
      <c r="G16" s="438"/>
      <c r="H16" s="439"/>
      <c r="I16" s="439"/>
      <c r="J16" s="439"/>
      <c r="K16" s="439"/>
      <c r="L16" s="443"/>
    </row>
    <row r="17" spans="1:12" x14ac:dyDescent="0.2">
      <c r="A17" s="18">
        <v>6</v>
      </c>
      <c r="B17" s="438"/>
      <c r="C17" s="438"/>
      <c r="D17" s="438"/>
      <c r="E17" s="438"/>
      <c r="F17" s="438"/>
      <c r="G17" s="438"/>
      <c r="H17" s="439"/>
      <c r="I17" s="439"/>
      <c r="J17" s="439"/>
      <c r="K17" s="439"/>
      <c r="L17" s="443"/>
    </row>
    <row r="18" spans="1:12" x14ac:dyDescent="0.2">
      <c r="A18" s="18">
        <v>7</v>
      </c>
      <c r="B18" s="438"/>
      <c r="C18" s="438"/>
      <c r="D18" s="438"/>
      <c r="E18" s="438"/>
      <c r="F18" s="438"/>
      <c r="G18" s="438"/>
      <c r="H18" s="439"/>
      <c r="I18" s="439"/>
      <c r="J18" s="439"/>
      <c r="K18" s="439"/>
      <c r="L18" s="443"/>
    </row>
    <row r="19" spans="1:12" x14ac:dyDescent="0.2">
      <c r="A19" s="18">
        <v>8</v>
      </c>
      <c r="B19" s="438"/>
      <c r="C19" s="438"/>
      <c r="D19" s="438"/>
      <c r="E19" s="438"/>
      <c r="F19" s="438"/>
      <c r="G19" s="438"/>
      <c r="H19" s="439"/>
      <c r="I19" s="439"/>
      <c r="J19" s="439"/>
      <c r="K19" s="439"/>
      <c r="L19" s="443"/>
    </row>
    <row r="20" spans="1:12" x14ac:dyDescent="0.2">
      <c r="A20" s="18">
        <v>9</v>
      </c>
      <c r="B20" s="438"/>
      <c r="C20" s="438"/>
      <c r="D20" s="438"/>
      <c r="E20" s="438"/>
      <c r="F20" s="438"/>
      <c r="G20" s="438"/>
      <c r="H20" s="439"/>
      <c r="I20" s="439"/>
      <c r="J20" s="439"/>
      <c r="K20" s="439"/>
      <c r="L20" s="443"/>
    </row>
    <row r="21" spans="1:12" x14ac:dyDescent="0.2">
      <c r="A21" s="18">
        <v>10</v>
      </c>
      <c r="B21" s="438"/>
      <c r="C21" s="438"/>
      <c r="D21" s="438"/>
      <c r="E21" s="438"/>
      <c r="F21" s="438"/>
      <c r="G21" s="438"/>
      <c r="H21" s="439"/>
      <c r="I21" s="439"/>
      <c r="J21" s="439"/>
      <c r="K21" s="439"/>
      <c r="L21" s="443"/>
    </row>
    <row r="22" spans="1:12" x14ac:dyDescent="0.2">
      <c r="A22" s="18">
        <v>11</v>
      </c>
      <c r="B22" s="438"/>
      <c r="C22" s="438"/>
      <c r="D22" s="438"/>
      <c r="E22" s="438"/>
      <c r="F22" s="438"/>
      <c r="G22" s="438"/>
      <c r="H22" s="439"/>
      <c r="I22" s="439"/>
      <c r="J22" s="439"/>
      <c r="K22" s="439"/>
      <c r="L22" s="443"/>
    </row>
    <row r="23" spans="1:12" x14ac:dyDescent="0.2">
      <c r="A23" s="18">
        <v>12</v>
      </c>
      <c r="B23" s="438"/>
      <c r="C23" s="438"/>
      <c r="D23" s="438"/>
      <c r="E23" s="438"/>
      <c r="F23" s="438"/>
      <c r="G23" s="438"/>
      <c r="H23" s="439"/>
      <c r="I23" s="439"/>
      <c r="J23" s="439"/>
      <c r="K23" s="439"/>
      <c r="L23" s="443"/>
    </row>
    <row r="24" spans="1:12" x14ac:dyDescent="0.2">
      <c r="A24" s="18">
        <v>13</v>
      </c>
      <c r="B24" s="438"/>
      <c r="C24" s="438"/>
      <c r="D24" s="438"/>
      <c r="E24" s="438"/>
      <c r="F24" s="438"/>
      <c r="G24" s="438"/>
      <c r="H24" s="439"/>
      <c r="I24" s="439"/>
      <c r="J24" s="439"/>
      <c r="K24" s="439"/>
      <c r="L24" s="443"/>
    </row>
    <row r="25" spans="1:12" x14ac:dyDescent="0.2">
      <c r="A25" s="18">
        <v>14</v>
      </c>
      <c r="B25" s="438"/>
      <c r="C25" s="438"/>
      <c r="D25" s="438"/>
      <c r="E25" s="438"/>
      <c r="F25" s="438"/>
      <c r="G25" s="438"/>
      <c r="H25" s="439"/>
      <c r="I25" s="439"/>
      <c r="J25" s="439"/>
      <c r="K25" s="439"/>
      <c r="L25" s="443"/>
    </row>
    <row r="26" spans="1:12" x14ac:dyDescent="0.2">
      <c r="A26" s="20" t="s">
        <v>7</v>
      </c>
      <c r="B26" s="438"/>
      <c r="C26" s="438"/>
      <c r="D26" s="438"/>
      <c r="E26" s="438"/>
      <c r="F26" s="438"/>
      <c r="G26" s="438"/>
      <c r="H26" s="439"/>
      <c r="I26" s="439"/>
      <c r="J26" s="439"/>
      <c r="K26" s="439"/>
      <c r="L26" s="443"/>
    </row>
    <row r="27" spans="1:12" x14ac:dyDescent="0.2">
      <c r="A27" s="20" t="s">
        <v>7</v>
      </c>
      <c r="B27" s="438"/>
      <c r="C27" s="438"/>
      <c r="D27" s="438"/>
      <c r="E27" s="438"/>
      <c r="F27" s="438"/>
      <c r="G27" s="438"/>
      <c r="H27" s="439"/>
      <c r="I27" s="439"/>
      <c r="J27" s="439"/>
      <c r="K27" s="439"/>
      <c r="L27" s="443"/>
    </row>
    <row r="28" spans="1:12" x14ac:dyDescent="0.2">
      <c r="A28" s="3" t="s">
        <v>19</v>
      </c>
      <c r="B28" s="438" t="s">
        <v>854</v>
      </c>
      <c r="C28" s="438">
        <v>502.43</v>
      </c>
      <c r="D28" s="438">
        <v>34.229999999999997</v>
      </c>
      <c r="E28" s="438">
        <v>210.59</v>
      </c>
      <c r="F28" s="438">
        <v>304.02</v>
      </c>
      <c r="G28" s="438">
        <f>D28+E28-F28</f>
        <v>-59.199999999999989</v>
      </c>
      <c r="H28" s="439">
        <v>0</v>
      </c>
      <c r="I28" s="439">
        <v>0</v>
      </c>
      <c r="J28" s="439">
        <v>0</v>
      </c>
      <c r="K28" s="439">
        <v>0</v>
      </c>
      <c r="L28" s="439">
        <v>0</v>
      </c>
    </row>
    <row r="29" spans="1:12" x14ac:dyDescent="0.2">
      <c r="A29" s="22" t="s">
        <v>413</v>
      </c>
      <c r="B29" s="22"/>
      <c r="C29" s="22"/>
      <c r="D29" s="22"/>
      <c r="E29" s="22"/>
      <c r="F29" s="22"/>
      <c r="G29" s="22"/>
      <c r="H29" s="22"/>
      <c r="I29" s="22"/>
      <c r="J29" s="22"/>
      <c r="K29" s="22"/>
      <c r="L29" s="22"/>
    </row>
    <row r="30" spans="1:12" x14ac:dyDescent="0.2">
      <c r="A30" s="21" t="s">
        <v>412</v>
      </c>
      <c r="B30" s="22"/>
      <c r="C30" s="22"/>
      <c r="D30" s="22"/>
      <c r="E30" s="22"/>
      <c r="F30" s="22"/>
      <c r="G30" s="22"/>
      <c r="H30" s="22"/>
      <c r="I30" s="22"/>
      <c r="J30" s="22"/>
      <c r="K30" s="22"/>
      <c r="L30" s="22"/>
    </row>
    <row r="31" spans="1:12" ht="15.75" customHeight="1" x14ac:dyDescent="0.2">
      <c r="A31" s="15"/>
      <c r="B31" s="15"/>
      <c r="C31" s="15"/>
      <c r="D31" s="15"/>
      <c r="E31" s="15"/>
      <c r="F31" s="15"/>
      <c r="G31" s="15"/>
      <c r="H31" s="15"/>
      <c r="I31" s="15"/>
      <c r="J31" s="15"/>
      <c r="K31" s="15"/>
      <c r="L31" s="15"/>
    </row>
    <row r="32" spans="1:12" ht="15.75" customHeight="1" x14ac:dyDescent="0.2">
      <c r="A32" s="15"/>
      <c r="B32" s="15"/>
      <c r="C32" s="15"/>
      <c r="D32" s="15"/>
      <c r="E32" s="15"/>
      <c r="F32" s="15"/>
      <c r="G32" s="15"/>
      <c r="H32" s="15"/>
      <c r="I32" s="15"/>
      <c r="J32" s="15"/>
      <c r="K32" s="15"/>
      <c r="L32" s="15"/>
    </row>
    <row r="33" spans="1:13" ht="14.25" customHeight="1" x14ac:dyDescent="0.2">
      <c r="A33" s="588" t="s">
        <v>13</v>
      </c>
      <c r="B33" s="588"/>
      <c r="C33" s="588"/>
      <c r="D33" s="588"/>
      <c r="E33" s="588"/>
      <c r="F33" s="588"/>
      <c r="G33" s="588"/>
      <c r="H33" s="588"/>
      <c r="I33" s="588"/>
      <c r="J33" s="588"/>
      <c r="K33" s="588"/>
      <c r="L33" s="588"/>
    </row>
    <row r="34" spans="1:13" x14ac:dyDescent="0.2">
      <c r="A34" s="588" t="s">
        <v>14</v>
      </c>
      <c r="B34" s="588"/>
      <c r="C34" s="588"/>
      <c r="D34" s="588"/>
      <c r="E34" s="588"/>
      <c r="F34" s="588"/>
      <c r="G34" s="588"/>
      <c r="H34" s="588"/>
      <c r="I34" s="588"/>
      <c r="J34" s="588"/>
      <c r="K34" s="588"/>
      <c r="L34" s="588"/>
    </row>
    <row r="35" spans="1:13" x14ac:dyDescent="0.2">
      <c r="A35" s="588" t="s">
        <v>20</v>
      </c>
      <c r="B35" s="588"/>
      <c r="C35" s="588"/>
      <c r="D35" s="588"/>
      <c r="E35" s="588"/>
      <c r="F35" s="588"/>
      <c r="G35" s="588"/>
      <c r="H35" s="588"/>
      <c r="I35" s="588"/>
      <c r="J35" s="588"/>
      <c r="K35" s="588"/>
      <c r="L35" s="588"/>
    </row>
    <row r="36" spans="1:13" x14ac:dyDescent="0.2">
      <c r="A36" s="15" t="s">
        <v>23</v>
      </c>
      <c r="B36" s="15"/>
      <c r="C36" s="15"/>
      <c r="D36" s="15"/>
      <c r="E36" s="15"/>
      <c r="F36" s="15"/>
      <c r="J36" s="585" t="s">
        <v>88</v>
      </c>
      <c r="K36" s="585"/>
      <c r="L36" s="585"/>
      <c r="M36" s="585"/>
    </row>
    <row r="37" spans="1:13" x14ac:dyDescent="0.2">
      <c r="A37" s="15"/>
    </row>
    <row r="38" spans="1:13" x14ac:dyDescent="0.2">
      <c r="A38" s="676"/>
      <c r="B38" s="676"/>
      <c r="C38" s="676"/>
      <c r="D38" s="676"/>
      <c r="E38" s="676"/>
      <c r="F38" s="676"/>
      <c r="G38" s="676"/>
      <c r="H38" s="676"/>
      <c r="I38" s="676"/>
      <c r="J38" s="676"/>
      <c r="K38" s="676"/>
      <c r="L38" s="676"/>
    </row>
  </sheetData>
  <mergeCells count="16">
    <mergeCell ref="F7:L7"/>
    <mergeCell ref="A7:B7"/>
    <mergeCell ref="L1:N1"/>
    <mergeCell ref="A2:L2"/>
    <mergeCell ref="A3:L3"/>
    <mergeCell ref="A5:L5"/>
    <mergeCell ref="I8:L8"/>
    <mergeCell ref="A35:L35"/>
    <mergeCell ref="A38:L38"/>
    <mergeCell ref="A9:A10"/>
    <mergeCell ref="B9:B10"/>
    <mergeCell ref="C9:G9"/>
    <mergeCell ref="H9:L9"/>
    <mergeCell ref="A33:L33"/>
    <mergeCell ref="A34:L34"/>
    <mergeCell ref="J36:M36"/>
  </mergeCells>
  <phoneticPr fontId="0" type="noConversion"/>
  <printOptions horizontalCentered="1"/>
  <pageMargins left="0.70866141732283472" right="0.70866141732283472" top="0.23622047244094491" bottom="0" header="0.31496062992125984" footer="0.31496062992125984"/>
  <pageSetup paperSize="9"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opLeftCell="A49" zoomScaleNormal="100" zoomScaleSheetLayoutView="120" workbookViewId="0">
      <selection activeCell="F29" sqref="F29"/>
    </sheetView>
  </sheetViews>
  <sheetFormatPr defaultRowHeight="12.75" x14ac:dyDescent="0.2"/>
  <cols>
    <col min="1" max="1" width="8.7109375" customWidth="1"/>
    <col min="2" max="2" width="11" customWidth="1"/>
    <col min="3" max="3" width="114.5703125" customWidth="1"/>
  </cols>
  <sheetData>
    <row r="1" spans="1:7" ht="21.75" customHeight="1" x14ac:dyDescent="0.25">
      <c r="A1" s="552" t="s">
        <v>708</v>
      </c>
      <c r="B1" s="552"/>
      <c r="C1" s="552"/>
      <c r="D1" s="552"/>
      <c r="E1" s="347"/>
      <c r="F1" s="347"/>
      <c r="G1" s="347"/>
    </row>
    <row r="2" spans="1:7" x14ac:dyDescent="0.2">
      <c r="A2" s="3" t="s">
        <v>78</v>
      </c>
      <c r="B2" s="3" t="s">
        <v>709</v>
      </c>
      <c r="C2" s="3" t="s">
        <v>710</v>
      </c>
    </row>
    <row r="3" spans="1:7" x14ac:dyDescent="0.2">
      <c r="A3" s="8">
        <v>1</v>
      </c>
      <c r="B3" s="348" t="s">
        <v>711</v>
      </c>
      <c r="C3" s="348" t="s">
        <v>712</v>
      </c>
    </row>
    <row r="4" spans="1:7" x14ac:dyDescent="0.2">
      <c r="A4" s="8">
        <v>2</v>
      </c>
      <c r="B4" s="348" t="s">
        <v>713</v>
      </c>
      <c r="C4" s="348" t="s">
        <v>714</v>
      </c>
    </row>
    <row r="5" spans="1:7" x14ac:dyDescent="0.2">
      <c r="A5" s="8">
        <v>3</v>
      </c>
      <c r="B5" s="348" t="s">
        <v>715</v>
      </c>
      <c r="C5" s="348" t="s">
        <v>716</v>
      </c>
    </row>
    <row r="6" spans="1:7" x14ac:dyDescent="0.2">
      <c r="A6" s="8">
        <v>4</v>
      </c>
      <c r="B6" s="348" t="s">
        <v>717</v>
      </c>
      <c r="C6" s="348" t="s">
        <v>718</v>
      </c>
    </row>
    <row r="7" spans="1:7" x14ac:dyDescent="0.2">
      <c r="A7" s="8">
        <v>5</v>
      </c>
      <c r="B7" s="348" t="s">
        <v>719</v>
      </c>
      <c r="C7" s="348" t="s">
        <v>720</v>
      </c>
    </row>
    <row r="8" spans="1:7" x14ac:dyDescent="0.2">
      <c r="A8" s="8">
        <v>6</v>
      </c>
      <c r="B8" s="348" t="s">
        <v>721</v>
      </c>
      <c r="C8" s="348" t="s">
        <v>722</v>
      </c>
    </row>
    <row r="9" spans="1:7" x14ac:dyDescent="0.2">
      <c r="A9" s="8">
        <v>7</v>
      </c>
      <c r="B9" s="348" t="s">
        <v>723</v>
      </c>
      <c r="C9" s="348" t="s">
        <v>724</v>
      </c>
    </row>
    <row r="10" spans="1:7" x14ac:dyDescent="0.2">
      <c r="A10" s="8">
        <v>8</v>
      </c>
      <c r="B10" s="348" t="s">
        <v>725</v>
      </c>
      <c r="C10" s="348" t="s">
        <v>726</v>
      </c>
    </row>
    <row r="11" spans="1:7" x14ac:dyDescent="0.2">
      <c r="A11" s="8">
        <v>9</v>
      </c>
      <c r="B11" s="348" t="s">
        <v>727</v>
      </c>
      <c r="C11" s="348" t="s">
        <v>728</v>
      </c>
    </row>
    <row r="12" spans="1:7" x14ac:dyDescent="0.2">
      <c r="A12" s="8">
        <v>10</v>
      </c>
      <c r="B12" s="348" t="s">
        <v>729</v>
      </c>
      <c r="C12" s="348" t="s">
        <v>730</v>
      </c>
    </row>
    <row r="13" spans="1:7" x14ac:dyDescent="0.2">
      <c r="A13" s="8">
        <v>11</v>
      </c>
      <c r="B13" s="348" t="s">
        <v>731</v>
      </c>
      <c r="C13" s="348" t="s">
        <v>732</v>
      </c>
    </row>
    <row r="14" spans="1:7" x14ac:dyDescent="0.2">
      <c r="A14" s="8">
        <v>12</v>
      </c>
      <c r="B14" s="348" t="s">
        <v>733</v>
      </c>
      <c r="C14" s="348" t="s">
        <v>734</v>
      </c>
    </row>
    <row r="15" spans="1:7" x14ac:dyDescent="0.2">
      <c r="A15" s="8">
        <v>13</v>
      </c>
      <c r="B15" s="348" t="s">
        <v>735</v>
      </c>
      <c r="C15" s="348" t="s">
        <v>736</v>
      </c>
    </row>
    <row r="16" spans="1:7" x14ac:dyDescent="0.2">
      <c r="A16" s="8">
        <v>14</v>
      </c>
      <c r="B16" s="348" t="s">
        <v>737</v>
      </c>
      <c r="C16" s="348" t="s">
        <v>738</v>
      </c>
    </row>
    <row r="17" spans="1:3" x14ac:dyDescent="0.2">
      <c r="A17" s="8">
        <v>15</v>
      </c>
      <c r="B17" s="348" t="s">
        <v>739</v>
      </c>
      <c r="C17" s="348" t="s">
        <v>740</v>
      </c>
    </row>
    <row r="18" spans="1:3" x14ac:dyDescent="0.2">
      <c r="A18" s="8">
        <v>16</v>
      </c>
      <c r="B18" s="348" t="s">
        <v>741</v>
      </c>
      <c r="C18" s="348" t="s">
        <v>742</v>
      </c>
    </row>
    <row r="19" spans="1:3" x14ac:dyDescent="0.2">
      <c r="A19" s="8">
        <v>17</v>
      </c>
      <c r="B19" s="348" t="s">
        <v>743</v>
      </c>
      <c r="C19" s="348" t="s">
        <v>744</v>
      </c>
    </row>
    <row r="20" spans="1:3" x14ac:dyDescent="0.2">
      <c r="A20" s="8">
        <v>18</v>
      </c>
      <c r="B20" s="348" t="s">
        <v>745</v>
      </c>
      <c r="C20" s="348" t="s">
        <v>746</v>
      </c>
    </row>
    <row r="21" spans="1:3" x14ac:dyDescent="0.2">
      <c r="A21" s="8">
        <v>19</v>
      </c>
      <c r="B21" s="348" t="s">
        <v>747</v>
      </c>
      <c r="C21" s="348" t="s">
        <v>748</v>
      </c>
    </row>
    <row r="22" spans="1:3" x14ac:dyDescent="0.2">
      <c r="A22" s="8">
        <v>20</v>
      </c>
      <c r="B22" s="348" t="s">
        <v>749</v>
      </c>
      <c r="C22" s="348" t="s">
        <v>750</v>
      </c>
    </row>
    <row r="23" spans="1:3" x14ac:dyDescent="0.2">
      <c r="A23" s="8">
        <v>21</v>
      </c>
      <c r="B23" s="348" t="s">
        <v>751</v>
      </c>
      <c r="C23" s="348" t="s">
        <v>752</v>
      </c>
    </row>
    <row r="24" spans="1:3" x14ac:dyDescent="0.2">
      <c r="A24" s="8">
        <v>22</v>
      </c>
      <c r="B24" s="348" t="s">
        <v>753</v>
      </c>
      <c r="C24" s="348" t="s">
        <v>754</v>
      </c>
    </row>
    <row r="25" spans="1:3" x14ac:dyDescent="0.2">
      <c r="A25" s="8">
        <v>23</v>
      </c>
      <c r="B25" s="348" t="s">
        <v>755</v>
      </c>
      <c r="C25" s="348" t="s">
        <v>756</v>
      </c>
    </row>
    <row r="26" spans="1:3" x14ac:dyDescent="0.2">
      <c r="A26" s="8">
        <v>24</v>
      </c>
      <c r="B26" s="348" t="s">
        <v>757</v>
      </c>
      <c r="C26" s="348" t="s">
        <v>758</v>
      </c>
    </row>
    <row r="27" spans="1:3" x14ac:dyDescent="0.2">
      <c r="A27" s="8">
        <v>25</v>
      </c>
      <c r="B27" s="348" t="s">
        <v>759</v>
      </c>
      <c r="C27" s="348" t="s">
        <v>760</v>
      </c>
    </row>
    <row r="28" spans="1:3" x14ac:dyDescent="0.2">
      <c r="A28" s="8">
        <v>26</v>
      </c>
      <c r="B28" s="348" t="s">
        <v>761</v>
      </c>
      <c r="C28" s="348" t="s">
        <v>762</v>
      </c>
    </row>
    <row r="29" spans="1:3" x14ac:dyDescent="0.2">
      <c r="A29" s="8">
        <v>27</v>
      </c>
      <c r="B29" s="348" t="s">
        <v>763</v>
      </c>
      <c r="C29" s="348" t="s">
        <v>764</v>
      </c>
    </row>
    <row r="30" spans="1:3" x14ac:dyDescent="0.2">
      <c r="A30" s="8">
        <v>28</v>
      </c>
      <c r="B30" s="348" t="s">
        <v>765</v>
      </c>
      <c r="C30" s="348" t="s">
        <v>766</v>
      </c>
    </row>
    <row r="31" spans="1:3" x14ac:dyDescent="0.2">
      <c r="A31" s="8">
        <v>29</v>
      </c>
      <c r="B31" s="348" t="s">
        <v>767</v>
      </c>
      <c r="C31" s="348" t="s">
        <v>768</v>
      </c>
    </row>
    <row r="32" spans="1:3" x14ac:dyDescent="0.2">
      <c r="A32" s="8">
        <v>30</v>
      </c>
      <c r="B32" s="348" t="s">
        <v>769</v>
      </c>
      <c r="C32" s="348" t="s">
        <v>768</v>
      </c>
    </row>
    <row r="33" spans="1:3" x14ac:dyDescent="0.2">
      <c r="A33" s="8">
        <v>31</v>
      </c>
      <c r="B33" s="348" t="s">
        <v>770</v>
      </c>
      <c r="C33" s="348" t="s">
        <v>771</v>
      </c>
    </row>
    <row r="34" spans="1:3" x14ac:dyDescent="0.2">
      <c r="A34" s="8">
        <v>32</v>
      </c>
      <c r="B34" s="348" t="s">
        <v>772</v>
      </c>
      <c r="C34" s="348" t="s">
        <v>773</v>
      </c>
    </row>
    <row r="35" spans="1:3" x14ac:dyDescent="0.2">
      <c r="A35" s="8">
        <v>33</v>
      </c>
      <c r="B35" s="348" t="s">
        <v>774</v>
      </c>
      <c r="C35" s="348" t="s">
        <v>775</v>
      </c>
    </row>
    <row r="36" spans="1:3" x14ac:dyDescent="0.2">
      <c r="A36" s="8">
        <v>34</v>
      </c>
      <c r="B36" s="348" t="s">
        <v>776</v>
      </c>
      <c r="C36" s="348" t="s">
        <v>777</v>
      </c>
    </row>
    <row r="37" spans="1:3" x14ac:dyDescent="0.2">
      <c r="A37" s="8">
        <v>35</v>
      </c>
      <c r="B37" s="348" t="s">
        <v>778</v>
      </c>
      <c r="C37" s="348" t="s">
        <v>779</v>
      </c>
    </row>
    <row r="38" spans="1:3" x14ac:dyDescent="0.2">
      <c r="A38" s="8">
        <v>36</v>
      </c>
      <c r="B38" s="348" t="s">
        <v>780</v>
      </c>
      <c r="C38" s="348" t="s">
        <v>781</v>
      </c>
    </row>
    <row r="39" spans="1:3" x14ac:dyDescent="0.2">
      <c r="A39" s="8">
        <v>37</v>
      </c>
      <c r="B39" s="348" t="s">
        <v>782</v>
      </c>
      <c r="C39" s="348" t="s">
        <v>783</v>
      </c>
    </row>
    <row r="40" spans="1:3" x14ac:dyDescent="0.2">
      <c r="A40" s="8">
        <v>38</v>
      </c>
      <c r="B40" s="348" t="s">
        <v>784</v>
      </c>
      <c r="C40" s="348" t="s">
        <v>785</v>
      </c>
    </row>
    <row r="41" spans="1:3" x14ac:dyDescent="0.2">
      <c r="A41" s="8">
        <v>39</v>
      </c>
      <c r="B41" s="348" t="s">
        <v>786</v>
      </c>
      <c r="C41" s="348" t="s">
        <v>787</v>
      </c>
    </row>
    <row r="42" spans="1:3" x14ac:dyDescent="0.2">
      <c r="A42" s="8">
        <v>40</v>
      </c>
      <c r="B42" s="348" t="s">
        <v>788</v>
      </c>
      <c r="C42" s="348" t="s">
        <v>789</v>
      </c>
    </row>
    <row r="43" spans="1:3" x14ac:dyDescent="0.2">
      <c r="A43" s="8">
        <v>41</v>
      </c>
      <c r="B43" s="348" t="s">
        <v>790</v>
      </c>
      <c r="C43" s="348" t="s">
        <v>791</v>
      </c>
    </row>
    <row r="44" spans="1:3" x14ac:dyDescent="0.2">
      <c r="A44" s="8">
        <v>42</v>
      </c>
      <c r="B44" s="348" t="s">
        <v>792</v>
      </c>
      <c r="C44" s="348" t="s">
        <v>793</v>
      </c>
    </row>
    <row r="45" spans="1:3" x14ac:dyDescent="0.2">
      <c r="A45" s="8">
        <v>43</v>
      </c>
      <c r="B45" s="348" t="s">
        <v>794</v>
      </c>
      <c r="C45" s="348" t="s">
        <v>795</v>
      </c>
    </row>
    <row r="46" spans="1:3" x14ac:dyDescent="0.2">
      <c r="A46" s="8">
        <v>44</v>
      </c>
      <c r="B46" s="348" t="s">
        <v>796</v>
      </c>
      <c r="C46" s="348" t="s">
        <v>797</v>
      </c>
    </row>
    <row r="47" spans="1:3" x14ac:dyDescent="0.2">
      <c r="A47" s="8">
        <v>45</v>
      </c>
      <c r="B47" s="348" t="s">
        <v>798</v>
      </c>
      <c r="C47" s="348" t="s">
        <v>799</v>
      </c>
    </row>
    <row r="48" spans="1:3" x14ac:dyDescent="0.2">
      <c r="A48" s="8">
        <v>46</v>
      </c>
      <c r="B48" s="348" t="s">
        <v>800</v>
      </c>
      <c r="C48" s="348" t="s">
        <v>801</v>
      </c>
    </row>
    <row r="49" spans="1:3" x14ac:dyDescent="0.2">
      <c r="A49" s="8">
        <v>47</v>
      </c>
      <c r="B49" s="348" t="s">
        <v>802</v>
      </c>
      <c r="C49" s="348" t="s">
        <v>803</v>
      </c>
    </row>
    <row r="50" spans="1:3" x14ac:dyDescent="0.2">
      <c r="A50" s="8">
        <v>48</v>
      </c>
      <c r="B50" s="348" t="s">
        <v>804</v>
      </c>
      <c r="C50" s="348" t="s">
        <v>805</v>
      </c>
    </row>
    <row r="51" spans="1:3" x14ac:dyDescent="0.2">
      <c r="A51" s="8">
        <v>49</v>
      </c>
      <c r="B51" s="348" t="s">
        <v>806</v>
      </c>
      <c r="C51" s="348" t="s">
        <v>807</v>
      </c>
    </row>
    <row r="52" spans="1:3" x14ac:dyDescent="0.2">
      <c r="A52" s="8">
        <v>50</v>
      </c>
      <c r="B52" s="348" t="s">
        <v>808</v>
      </c>
      <c r="C52" s="348" t="s">
        <v>809</v>
      </c>
    </row>
    <row r="53" spans="1:3" x14ac:dyDescent="0.2">
      <c r="A53" s="8">
        <v>51</v>
      </c>
      <c r="B53" s="348" t="s">
        <v>810</v>
      </c>
      <c r="C53" s="348" t="s">
        <v>811</v>
      </c>
    </row>
    <row r="54" spans="1:3" x14ac:dyDescent="0.2">
      <c r="A54" s="8">
        <v>52</v>
      </c>
      <c r="B54" s="348" t="s">
        <v>812</v>
      </c>
      <c r="C54" s="348" t="s">
        <v>813</v>
      </c>
    </row>
    <row r="55" spans="1:3" x14ac:dyDescent="0.2">
      <c r="A55" s="8">
        <v>53</v>
      </c>
      <c r="B55" s="348" t="s">
        <v>814</v>
      </c>
      <c r="C55" s="348" t="s">
        <v>815</v>
      </c>
    </row>
    <row r="56" spans="1:3" x14ac:dyDescent="0.2">
      <c r="A56" s="8">
        <v>54</v>
      </c>
      <c r="B56" s="348" t="s">
        <v>816</v>
      </c>
      <c r="C56" s="348" t="s">
        <v>817</v>
      </c>
    </row>
    <row r="57" spans="1:3" x14ac:dyDescent="0.2">
      <c r="A57" s="8">
        <v>55</v>
      </c>
      <c r="B57" s="348" t="s">
        <v>818</v>
      </c>
      <c r="C57" s="348" t="s">
        <v>819</v>
      </c>
    </row>
    <row r="58" spans="1:3" x14ac:dyDescent="0.2">
      <c r="A58" s="8">
        <v>56</v>
      </c>
      <c r="B58" s="348" t="s">
        <v>820</v>
      </c>
      <c r="C58" s="348" t="s">
        <v>821</v>
      </c>
    </row>
    <row r="59" spans="1:3" x14ac:dyDescent="0.2">
      <c r="A59" s="8">
        <v>57</v>
      </c>
      <c r="B59" s="348" t="s">
        <v>822</v>
      </c>
      <c r="C59" s="348" t="s">
        <v>837</v>
      </c>
    </row>
    <row r="60" spans="1:3" x14ac:dyDescent="0.2">
      <c r="A60" s="8">
        <v>58</v>
      </c>
      <c r="B60" s="348" t="s">
        <v>823</v>
      </c>
      <c r="C60" s="348" t="s">
        <v>824</v>
      </c>
    </row>
    <row r="61" spans="1:3" x14ac:dyDescent="0.2">
      <c r="A61" s="8">
        <v>59</v>
      </c>
      <c r="B61" s="348" t="s">
        <v>825</v>
      </c>
      <c r="C61" s="348" t="s">
        <v>826</v>
      </c>
    </row>
  </sheetData>
  <mergeCells count="1">
    <mergeCell ref="A1:D1"/>
  </mergeCells>
  <printOptions horizontalCentered="1"/>
  <pageMargins left="0.70866141732283472" right="0.70866141732283472" top="0.23622047244094491" bottom="0" header="0.31496062992125984" footer="0.31496062992125984"/>
  <pageSetup paperSize="9" scale="74"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Normal="100" zoomScaleSheetLayoutView="70" workbookViewId="0">
      <selection activeCell="F29" sqref="F29"/>
    </sheetView>
  </sheetViews>
  <sheetFormatPr defaultRowHeight="12.75" x14ac:dyDescent="0.2"/>
  <cols>
    <col min="1" max="1" width="5.7109375" style="155" customWidth="1"/>
    <col min="2" max="2" width="12.42578125" style="155" customWidth="1"/>
    <col min="3" max="3" width="13" style="155" customWidth="1"/>
    <col min="4" max="4" width="12" style="155" customWidth="1"/>
    <col min="5" max="5" width="12.42578125" style="155" customWidth="1"/>
    <col min="6" max="6" width="12.7109375" style="155" customWidth="1"/>
    <col min="7" max="7" width="13.140625" style="155" customWidth="1"/>
    <col min="8" max="8" width="12.7109375" style="155" customWidth="1"/>
    <col min="9" max="9" width="12.140625" style="155" customWidth="1"/>
    <col min="10" max="10" width="12.140625" style="302" customWidth="1"/>
    <col min="11" max="11" width="16.5703125" style="155" customWidth="1"/>
    <col min="12" max="12" width="13.140625" style="155" customWidth="1"/>
    <col min="13" max="13" width="12.7109375" style="155" customWidth="1"/>
    <col min="14" max="16384" width="9.140625" style="155"/>
  </cols>
  <sheetData>
    <row r="1" spans="1:13" x14ac:dyDescent="0.2">
      <c r="K1" s="581" t="s">
        <v>238</v>
      </c>
      <c r="L1" s="581"/>
      <c r="M1" s="581"/>
    </row>
    <row r="2" spans="1:13" ht="12.75" customHeight="1" x14ac:dyDescent="0.2"/>
    <row r="3" spans="1:13" ht="15.75" x14ac:dyDescent="0.25">
      <c r="B3" s="718" t="s">
        <v>0</v>
      </c>
      <c r="C3" s="718"/>
      <c r="D3" s="718"/>
      <c r="E3" s="718"/>
      <c r="F3" s="718"/>
      <c r="G3" s="718"/>
      <c r="H3" s="718"/>
      <c r="I3" s="718"/>
      <c r="J3" s="718"/>
      <c r="K3" s="718"/>
    </row>
    <row r="4" spans="1:13" ht="20.25" x14ac:dyDescent="0.3">
      <c r="B4" s="719" t="s">
        <v>574</v>
      </c>
      <c r="C4" s="719"/>
      <c r="D4" s="719"/>
      <c r="E4" s="719"/>
      <c r="F4" s="719"/>
      <c r="G4" s="719"/>
      <c r="H4" s="719"/>
      <c r="I4" s="719"/>
      <c r="J4" s="719"/>
      <c r="K4" s="719"/>
    </row>
    <row r="5" spans="1:13" ht="10.5" customHeight="1" x14ac:dyDescent="0.2"/>
    <row r="6" spans="1:13" ht="15.75" x14ac:dyDescent="0.25">
      <c r="A6" s="283" t="s">
        <v>600</v>
      </c>
      <c r="B6" s="283"/>
      <c r="C6" s="283"/>
      <c r="D6" s="283"/>
      <c r="E6" s="283"/>
      <c r="F6" s="283"/>
      <c r="G6" s="283"/>
      <c r="H6" s="283"/>
      <c r="I6" s="283"/>
      <c r="J6" s="303"/>
      <c r="K6" s="283"/>
    </row>
    <row r="7" spans="1:13" ht="15.75" x14ac:dyDescent="0.25">
      <c r="B7" s="156"/>
      <c r="C7" s="156"/>
      <c r="D7" s="156"/>
      <c r="E7" s="156"/>
      <c r="F7" s="156"/>
      <c r="G7" s="156"/>
      <c r="H7" s="156"/>
      <c r="L7" s="723" t="s">
        <v>216</v>
      </c>
      <c r="M7" s="723"/>
    </row>
    <row r="8" spans="1:13" ht="15.75" x14ac:dyDescent="0.25">
      <c r="C8" s="156"/>
      <c r="D8" s="156"/>
      <c r="E8" s="156"/>
      <c r="F8" s="156"/>
      <c r="G8" s="656" t="s">
        <v>619</v>
      </c>
      <c r="H8" s="656"/>
      <c r="I8" s="656"/>
      <c r="J8" s="656"/>
      <c r="K8" s="656"/>
      <c r="L8" s="656"/>
      <c r="M8" s="656"/>
    </row>
    <row r="9" spans="1:13" ht="15.75" customHeight="1" x14ac:dyDescent="0.2">
      <c r="A9" s="714" t="s">
        <v>26</v>
      </c>
      <c r="B9" s="717" t="s">
        <v>3</v>
      </c>
      <c r="C9" s="713" t="s">
        <v>601</v>
      </c>
      <c r="D9" s="713" t="s">
        <v>621</v>
      </c>
      <c r="E9" s="713" t="s">
        <v>257</v>
      </c>
      <c r="F9" s="713" t="s">
        <v>256</v>
      </c>
      <c r="G9" s="713"/>
      <c r="H9" s="713" t="s">
        <v>213</v>
      </c>
      <c r="I9" s="713"/>
      <c r="J9" s="720" t="s">
        <v>487</v>
      </c>
      <c r="K9" s="713" t="s">
        <v>215</v>
      </c>
      <c r="L9" s="713" t="s">
        <v>461</v>
      </c>
      <c r="M9" s="713" t="s">
        <v>280</v>
      </c>
    </row>
    <row r="10" spans="1:13" x14ac:dyDescent="0.2">
      <c r="A10" s="715"/>
      <c r="B10" s="717"/>
      <c r="C10" s="713"/>
      <c r="D10" s="713"/>
      <c r="E10" s="713"/>
      <c r="F10" s="713"/>
      <c r="G10" s="713"/>
      <c r="H10" s="713"/>
      <c r="I10" s="713"/>
      <c r="J10" s="721"/>
      <c r="K10" s="713"/>
      <c r="L10" s="713"/>
      <c r="M10" s="713"/>
    </row>
    <row r="11" spans="1:13" ht="48.75" customHeight="1" x14ac:dyDescent="0.2">
      <c r="A11" s="716"/>
      <c r="B11" s="717"/>
      <c r="C11" s="713"/>
      <c r="D11" s="713"/>
      <c r="E11" s="713"/>
      <c r="F11" s="359" t="s">
        <v>214</v>
      </c>
      <c r="G11" s="359" t="s">
        <v>281</v>
      </c>
      <c r="H11" s="359" t="s">
        <v>214</v>
      </c>
      <c r="I11" s="359" t="s">
        <v>281</v>
      </c>
      <c r="J11" s="722"/>
      <c r="K11" s="713"/>
      <c r="L11" s="713"/>
      <c r="M11" s="713"/>
    </row>
    <row r="12" spans="1:13" x14ac:dyDescent="0.2">
      <c r="A12" s="163">
        <v>1</v>
      </c>
      <c r="B12" s="187">
        <v>2</v>
      </c>
      <c r="C12" s="187">
        <v>3</v>
      </c>
      <c r="D12" s="187">
        <v>4</v>
      </c>
      <c r="E12" s="187">
        <v>5</v>
      </c>
      <c r="F12" s="187">
        <v>6</v>
      </c>
      <c r="G12" s="187">
        <v>7</v>
      </c>
      <c r="H12" s="187">
        <v>8</v>
      </c>
      <c r="I12" s="187">
        <v>9</v>
      </c>
      <c r="J12" s="421"/>
      <c r="K12" s="187">
        <v>10</v>
      </c>
      <c r="L12" s="187">
        <v>11</v>
      </c>
      <c r="M12" s="187">
        <v>12</v>
      </c>
    </row>
    <row r="13" spans="1:13" ht="15.75" x14ac:dyDescent="0.25">
      <c r="A13" s="162">
        <v>1</v>
      </c>
      <c r="B13" s="187" t="s">
        <v>856</v>
      </c>
      <c r="C13" s="358">
        <v>29.35</v>
      </c>
      <c r="D13" s="358">
        <v>50.86</v>
      </c>
      <c r="E13" s="358">
        <v>13.07</v>
      </c>
      <c r="F13" s="358">
        <v>199.78</v>
      </c>
      <c r="G13" s="358">
        <v>6.03</v>
      </c>
      <c r="H13" s="358">
        <v>199.78</v>
      </c>
      <c r="I13" s="358">
        <v>6.03</v>
      </c>
      <c r="J13" s="457">
        <f>G13-I13</f>
        <v>0</v>
      </c>
      <c r="K13" s="519">
        <f>D13+E13-I13</f>
        <v>57.9</v>
      </c>
      <c r="L13" s="458">
        <v>0</v>
      </c>
      <c r="M13" s="458">
        <v>0</v>
      </c>
    </row>
    <row r="14" spans="1:13" ht="15.75" x14ac:dyDescent="0.25">
      <c r="A14" s="162">
        <v>2</v>
      </c>
      <c r="B14" s="187"/>
      <c r="C14" s="459"/>
      <c r="D14" s="459"/>
      <c r="E14" s="459"/>
      <c r="F14" s="459"/>
      <c r="G14" s="459"/>
      <c r="H14" s="459"/>
      <c r="I14" s="459"/>
      <c r="J14" s="460"/>
      <c r="K14" s="520"/>
      <c r="L14" s="458"/>
      <c r="M14" s="458"/>
    </row>
    <row r="15" spans="1:13" ht="15.75" x14ac:dyDescent="0.25">
      <c r="A15" s="162">
        <v>3</v>
      </c>
      <c r="B15" s="187"/>
      <c r="C15" s="459"/>
      <c r="D15" s="459"/>
      <c r="E15" s="459"/>
      <c r="F15" s="459"/>
      <c r="G15" s="459"/>
      <c r="H15" s="459"/>
      <c r="I15" s="459"/>
      <c r="J15" s="460"/>
      <c r="K15" s="520"/>
      <c r="L15" s="458"/>
      <c r="M15" s="458"/>
    </row>
    <row r="16" spans="1:13" ht="15.75" x14ac:dyDescent="0.25">
      <c r="A16" s="162">
        <v>4</v>
      </c>
      <c r="B16" s="187"/>
      <c r="C16" s="459"/>
      <c r="D16" s="459"/>
      <c r="E16" s="459"/>
      <c r="F16" s="459"/>
      <c r="G16" s="459"/>
      <c r="H16" s="459"/>
      <c r="I16" s="459"/>
      <c r="J16" s="460"/>
      <c r="K16" s="520"/>
      <c r="L16" s="458"/>
      <c r="M16" s="458"/>
    </row>
    <row r="17" spans="1:14" ht="15.75" x14ac:dyDescent="0.25">
      <c r="A17" s="162">
        <v>5</v>
      </c>
      <c r="B17" s="187"/>
      <c r="C17" s="459"/>
      <c r="D17" s="459"/>
      <c r="E17" s="459"/>
      <c r="F17" s="459"/>
      <c r="G17" s="459"/>
      <c r="H17" s="459"/>
      <c r="I17" s="459"/>
      <c r="J17" s="460"/>
      <c r="K17" s="520"/>
      <c r="L17" s="458"/>
      <c r="M17" s="458"/>
    </row>
    <row r="18" spans="1:14" s="159" customFormat="1" x14ac:dyDescent="0.2">
      <c r="A18" s="162">
        <v>6</v>
      </c>
      <c r="B18" s="375"/>
      <c r="C18" s="461"/>
      <c r="D18" s="461"/>
      <c r="E18" s="461"/>
      <c r="F18" s="461"/>
      <c r="G18" s="461"/>
      <c r="H18" s="461"/>
      <c r="I18" s="461"/>
      <c r="J18" s="462"/>
      <c r="K18" s="521"/>
      <c r="L18" s="463"/>
      <c r="M18" s="463"/>
    </row>
    <row r="19" spans="1:14" s="159" customFormat="1" x14ac:dyDescent="0.2">
      <c r="A19" s="162">
        <v>7</v>
      </c>
      <c r="B19" s="375"/>
      <c r="C19" s="461"/>
      <c r="D19" s="461"/>
      <c r="E19" s="461"/>
      <c r="F19" s="464"/>
      <c r="G19" s="461"/>
      <c r="H19" s="461"/>
      <c r="I19" s="461"/>
      <c r="J19" s="462"/>
      <c r="K19" s="521"/>
      <c r="L19" s="463"/>
      <c r="M19" s="463"/>
    </row>
    <row r="20" spans="1:14" ht="15.75" customHeight="1" x14ac:dyDescent="0.2">
      <c r="A20" s="162">
        <v>8</v>
      </c>
      <c r="B20" s="187"/>
      <c r="C20" s="187"/>
      <c r="D20" s="187"/>
      <c r="E20" s="187"/>
      <c r="F20" s="465"/>
      <c r="G20" s="465"/>
      <c r="H20" s="465"/>
      <c r="I20" s="465"/>
      <c r="J20" s="466"/>
      <c r="K20" s="458"/>
      <c r="L20" s="458"/>
      <c r="M20" s="458"/>
    </row>
    <row r="21" spans="1:14" ht="15.75" customHeight="1" x14ac:dyDescent="0.25">
      <c r="A21" s="162">
        <v>9</v>
      </c>
      <c r="B21" s="358"/>
      <c r="C21" s="187"/>
      <c r="D21" s="187"/>
      <c r="E21" s="187"/>
      <c r="F21" s="465"/>
      <c r="G21" s="465"/>
      <c r="H21" s="465"/>
      <c r="I21" s="465"/>
      <c r="J21" s="466"/>
      <c r="K21" s="458"/>
      <c r="L21" s="458"/>
      <c r="M21" s="458"/>
    </row>
    <row r="22" spans="1:14" ht="15.75" customHeight="1" x14ac:dyDescent="0.25">
      <c r="A22" s="162">
        <v>10</v>
      </c>
      <c r="B22" s="358"/>
      <c r="C22" s="187"/>
      <c r="D22" s="187"/>
      <c r="E22" s="187"/>
      <c r="F22" s="467"/>
      <c r="G22" s="467"/>
      <c r="H22" s="467"/>
      <c r="I22" s="467"/>
      <c r="J22" s="468"/>
      <c r="K22" s="458"/>
      <c r="L22" s="458"/>
      <c r="M22" s="458"/>
    </row>
    <row r="23" spans="1:14" x14ac:dyDescent="0.2">
      <c r="A23" s="158"/>
      <c r="B23" s="187"/>
      <c r="C23" s="187"/>
      <c r="D23" s="187"/>
      <c r="E23" s="187"/>
      <c r="F23" s="187"/>
      <c r="G23" s="187"/>
      <c r="H23" s="187"/>
      <c r="I23" s="187"/>
      <c r="J23" s="469"/>
      <c r="K23" s="458"/>
      <c r="L23" s="458"/>
      <c r="M23" s="458"/>
    </row>
    <row r="24" spans="1:14" ht="15.75" x14ac:dyDescent="0.25">
      <c r="A24" s="160" t="s">
        <v>95</v>
      </c>
      <c r="B24" s="187" t="s">
        <v>856</v>
      </c>
      <c r="C24" s="358">
        <v>29.35</v>
      </c>
      <c r="D24" s="358">
        <v>50.86</v>
      </c>
      <c r="E24" s="358">
        <v>13.07</v>
      </c>
      <c r="F24" s="358">
        <v>199.78</v>
      </c>
      <c r="G24" s="358">
        <v>6.03</v>
      </c>
      <c r="H24" s="358">
        <v>199.78</v>
      </c>
      <c r="I24" s="358">
        <v>6.03</v>
      </c>
      <c r="J24" s="457">
        <f>G24-I24</f>
        <v>0</v>
      </c>
      <c r="K24" s="519">
        <f>D24+E24-I24</f>
        <v>57.9</v>
      </c>
      <c r="L24" s="458">
        <v>0</v>
      </c>
      <c r="M24" s="458">
        <v>0</v>
      </c>
    </row>
    <row r="25" spans="1:14" x14ac:dyDescent="0.2">
      <c r="A25" s="158"/>
      <c r="B25" s="158"/>
      <c r="C25" s="162"/>
      <c r="D25" s="162"/>
      <c r="E25" s="162"/>
      <c r="F25" s="162"/>
      <c r="G25" s="162"/>
      <c r="H25" s="162"/>
      <c r="I25" s="162"/>
      <c r="J25" s="470"/>
      <c r="K25" s="162"/>
      <c r="L25" s="162"/>
      <c r="M25" s="162"/>
    </row>
    <row r="28" spans="1:14" ht="15.75" customHeight="1" x14ac:dyDescent="0.2"/>
    <row r="29" spans="1:14" ht="15.75" customHeight="1" x14ac:dyDescent="0.2">
      <c r="A29" s="588" t="s">
        <v>13</v>
      </c>
      <c r="B29" s="588"/>
      <c r="C29" s="588"/>
      <c r="D29" s="588"/>
      <c r="E29" s="588"/>
      <c r="F29" s="588"/>
      <c r="G29" s="588"/>
      <c r="H29" s="588"/>
      <c r="I29" s="588"/>
      <c r="J29" s="588"/>
      <c r="K29" s="588"/>
      <c r="L29" s="89"/>
      <c r="M29" s="89"/>
      <c r="N29" s="16"/>
    </row>
    <row r="30" spans="1:14" ht="15.75" customHeight="1" x14ac:dyDescent="0.2">
      <c r="A30" s="588" t="s">
        <v>14</v>
      </c>
      <c r="B30" s="588"/>
      <c r="C30" s="588"/>
      <c r="D30" s="588"/>
      <c r="E30" s="588"/>
      <c r="F30" s="588"/>
      <c r="G30" s="588"/>
      <c r="H30" s="588"/>
      <c r="I30" s="588"/>
      <c r="J30" s="588"/>
      <c r="K30" s="588"/>
      <c r="L30" s="89"/>
      <c r="M30" s="89"/>
      <c r="N30" s="16"/>
    </row>
    <row r="31" spans="1:14" ht="12.75" customHeight="1" x14ac:dyDescent="0.2">
      <c r="A31" s="588" t="s">
        <v>20</v>
      </c>
      <c r="B31" s="588"/>
      <c r="C31" s="588"/>
      <c r="D31" s="588"/>
      <c r="E31" s="588"/>
      <c r="F31" s="588"/>
      <c r="G31" s="588"/>
      <c r="H31" s="588"/>
      <c r="I31" s="588"/>
      <c r="J31" s="588"/>
      <c r="K31" s="588"/>
      <c r="L31" s="89"/>
      <c r="M31" s="89"/>
      <c r="N31" s="16"/>
    </row>
    <row r="32" spans="1:14" x14ac:dyDescent="0.2">
      <c r="A32" s="15" t="s">
        <v>23</v>
      </c>
      <c r="B32" s="15"/>
      <c r="C32" s="15"/>
      <c r="D32" s="15"/>
      <c r="E32" s="15"/>
      <c r="F32" s="15"/>
      <c r="G32" s="16"/>
      <c r="H32" s="16"/>
      <c r="I32" s="16"/>
      <c r="J32" s="304"/>
      <c r="K32" s="585" t="s">
        <v>88</v>
      </c>
      <c r="L32" s="585"/>
      <c r="M32" s="585"/>
      <c r="N32" s="585"/>
    </row>
    <row r="33" spans="1:14" x14ac:dyDescent="0.2">
      <c r="A33" s="15"/>
      <c r="B33" s="16"/>
      <c r="C33" s="16"/>
      <c r="D33" s="16"/>
      <c r="E33" s="16"/>
      <c r="F33" s="16"/>
      <c r="G33" s="16"/>
      <c r="H33" s="16"/>
      <c r="I33" s="16"/>
      <c r="J33" s="304"/>
      <c r="K33" s="16"/>
      <c r="L33" s="16"/>
      <c r="M33" s="16"/>
      <c r="N33" s="16"/>
    </row>
  </sheetData>
  <mergeCells count="20">
    <mergeCell ref="K1:M1"/>
    <mergeCell ref="B3:K3"/>
    <mergeCell ref="B4:K4"/>
    <mergeCell ref="C9:C11"/>
    <mergeCell ref="J9:J11"/>
    <mergeCell ref="L7:M7"/>
    <mergeCell ref="G8:M8"/>
    <mergeCell ref="F9:G10"/>
    <mergeCell ref="H9:I10"/>
    <mergeCell ref="K9:K11"/>
    <mergeCell ref="K32:N32"/>
    <mergeCell ref="A29:K29"/>
    <mergeCell ref="A30:K30"/>
    <mergeCell ref="D9:D11"/>
    <mergeCell ref="E9:E11"/>
    <mergeCell ref="A9:A11"/>
    <mergeCell ref="M9:M11"/>
    <mergeCell ref="L9:L11"/>
    <mergeCell ref="B9:B11"/>
    <mergeCell ref="A31:K31"/>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topLeftCell="A5" zoomScaleNormal="100" zoomScaleSheetLayoutView="90" workbookViewId="0">
      <selection activeCell="F29" sqref="F29"/>
    </sheetView>
  </sheetViews>
  <sheetFormatPr defaultRowHeight="12.75" x14ac:dyDescent="0.2"/>
  <cols>
    <col min="1" max="1" width="4.42578125" style="16" customWidth="1"/>
    <col min="2" max="2" width="8.42578125" style="16" customWidth="1"/>
    <col min="3" max="3" width="10.5703125" style="16" customWidth="1"/>
    <col min="4" max="4" width="9.85546875" style="16" customWidth="1"/>
    <col min="5" max="5" width="8.7109375" style="16" customWidth="1"/>
    <col min="6" max="6" width="10.85546875" style="16" customWidth="1"/>
    <col min="7" max="7" width="15.85546875" style="16" customWidth="1"/>
    <col min="8" max="8" width="12.42578125" style="16" customWidth="1"/>
    <col min="9" max="9" width="12.140625" style="16" customWidth="1"/>
    <col min="10" max="10" width="9" style="16" customWidth="1"/>
    <col min="11" max="11" width="12" style="16" customWidth="1"/>
    <col min="12" max="12" width="17.28515625" style="16" customWidth="1"/>
    <col min="13" max="13" width="9.140625" style="16" hidden="1" customWidth="1"/>
    <col min="14" max="16384" width="9.140625" style="16"/>
  </cols>
  <sheetData>
    <row r="1" spans="1:19" customFormat="1" ht="15" x14ac:dyDescent="0.2">
      <c r="D1" s="36"/>
      <c r="E1" s="36"/>
      <c r="F1" s="36"/>
      <c r="G1" s="36"/>
      <c r="H1" s="36"/>
      <c r="I1" s="36"/>
      <c r="J1" s="36"/>
      <c r="K1" s="36"/>
      <c r="L1" s="709" t="s">
        <v>488</v>
      </c>
      <c r="M1" s="709"/>
      <c r="N1" s="709"/>
      <c r="O1" s="43"/>
      <c r="P1" s="43"/>
    </row>
    <row r="2" spans="1:19" customFormat="1" ht="15" x14ac:dyDescent="0.2">
      <c r="A2" s="666" t="s">
        <v>0</v>
      </c>
      <c r="B2" s="666"/>
      <c r="C2" s="666"/>
      <c r="D2" s="666"/>
      <c r="E2" s="666"/>
      <c r="F2" s="666"/>
      <c r="G2" s="666"/>
      <c r="H2" s="666"/>
      <c r="I2" s="666"/>
      <c r="J2" s="666"/>
      <c r="K2" s="666"/>
      <c r="L2" s="666"/>
      <c r="M2" s="45"/>
      <c r="N2" s="45"/>
      <c r="O2" s="45"/>
      <c r="P2" s="45"/>
    </row>
    <row r="3" spans="1:19" customFormat="1" ht="20.25" x14ac:dyDescent="0.3">
      <c r="A3" s="712" t="s">
        <v>574</v>
      </c>
      <c r="B3" s="712"/>
      <c r="C3" s="712"/>
      <c r="D3" s="712"/>
      <c r="E3" s="712"/>
      <c r="F3" s="712"/>
      <c r="G3" s="712"/>
      <c r="H3" s="712"/>
      <c r="I3" s="712"/>
      <c r="J3" s="712"/>
      <c r="K3" s="712"/>
      <c r="L3" s="712"/>
      <c r="M3" s="44"/>
      <c r="N3" s="44"/>
      <c r="O3" s="44"/>
      <c r="P3" s="44"/>
    </row>
    <row r="4" spans="1:19" customFormat="1" ht="10.5" customHeight="1" x14ac:dyDescent="0.2"/>
    <row r="5" spans="1:19" ht="19.5" customHeight="1" x14ac:dyDescent="0.25">
      <c r="A5" s="677" t="s">
        <v>602</v>
      </c>
      <c r="B5" s="677"/>
      <c r="C5" s="677"/>
      <c r="D5" s="677"/>
      <c r="E5" s="677"/>
      <c r="F5" s="677"/>
      <c r="G5" s="677"/>
      <c r="H5" s="677"/>
      <c r="I5" s="677"/>
      <c r="J5" s="677"/>
      <c r="K5" s="677"/>
      <c r="L5" s="677"/>
    </row>
    <row r="6" spans="1:19" x14ac:dyDescent="0.2">
      <c r="A6" s="23"/>
      <c r="B6" s="23"/>
      <c r="C6" s="23"/>
      <c r="D6" s="23"/>
      <c r="E6" s="23"/>
      <c r="F6" s="23"/>
      <c r="G6" s="23"/>
      <c r="H6" s="23"/>
      <c r="I6" s="23"/>
      <c r="J6" s="23"/>
      <c r="K6" s="23"/>
      <c r="L6" s="23"/>
    </row>
    <row r="7" spans="1:19" x14ac:dyDescent="0.2">
      <c r="A7" s="585" t="s">
        <v>186</v>
      </c>
      <c r="B7" s="585"/>
      <c r="F7" s="710" t="s">
        <v>21</v>
      </c>
      <c r="G7" s="710"/>
      <c r="H7" s="710"/>
      <c r="I7" s="710"/>
      <c r="J7" s="710"/>
      <c r="K7" s="710"/>
      <c r="L7" s="710"/>
    </row>
    <row r="8" spans="1:19" x14ac:dyDescent="0.2">
      <c r="A8" s="15"/>
      <c r="F8" s="17"/>
      <c r="G8" s="111"/>
      <c r="H8" s="111"/>
      <c r="I8" s="711" t="s">
        <v>619</v>
      </c>
      <c r="J8" s="711"/>
      <c r="K8" s="711"/>
      <c r="L8" s="711"/>
    </row>
    <row r="9" spans="1:19" s="15" customFormat="1" x14ac:dyDescent="0.2">
      <c r="A9" s="579" t="s">
        <v>2</v>
      </c>
      <c r="B9" s="579" t="s">
        <v>3</v>
      </c>
      <c r="C9" s="571" t="s">
        <v>27</v>
      </c>
      <c r="D9" s="572"/>
      <c r="E9" s="572"/>
      <c r="F9" s="572"/>
      <c r="G9" s="572"/>
      <c r="H9" s="571" t="s">
        <v>28</v>
      </c>
      <c r="I9" s="572"/>
      <c r="J9" s="572"/>
      <c r="K9" s="572"/>
      <c r="L9" s="572"/>
      <c r="R9" s="30"/>
      <c r="S9" s="31"/>
    </row>
    <row r="10" spans="1:19" s="15" customFormat="1" ht="77.45" customHeight="1" x14ac:dyDescent="0.2">
      <c r="A10" s="579"/>
      <c r="B10" s="579"/>
      <c r="C10" s="5" t="s">
        <v>598</v>
      </c>
      <c r="D10" s="5" t="s">
        <v>621</v>
      </c>
      <c r="E10" s="5" t="s">
        <v>74</v>
      </c>
      <c r="F10" s="5" t="s">
        <v>75</v>
      </c>
      <c r="G10" s="5" t="s">
        <v>414</v>
      </c>
      <c r="H10" s="5" t="s">
        <v>598</v>
      </c>
      <c r="I10" s="5" t="s">
        <v>621</v>
      </c>
      <c r="J10" s="5" t="s">
        <v>74</v>
      </c>
      <c r="K10" s="5" t="s">
        <v>75</v>
      </c>
      <c r="L10" s="5" t="s">
        <v>415</v>
      </c>
    </row>
    <row r="11" spans="1:19" s="15" customFormat="1" x14ac:dyDescent="0.2">
      <c r="A11" s="5">
        <v>1</v>
      </c>
      <c r="B11" s="5">
        <v>2</v>
      </c>
      <c r="C11" s="5">
        <v>3</v>
      </c>
      <c r="D11" s="5">
        <v>4</v>
      </c>
      <c r="E11" s="5">
        <v>5</v>
      </c>
      <c r="F11" s="5">
        <v>6</v>
      </c>
      <c r="G11" s="5">
        <v>7</v>
      </c>
      <c r="H11" s="5">
        <v>8</v>
      </c>
      <c r="I11" s="5">
        <v>9</v>
      </c>
      <c r="J11" s="5">
        <v>10</v>
      </c>
      <c r="K11" s="5">
        <v>11</v>
      </c>
      <c r="L11" s="5">
        <v>12</v>
      </c>
    </row>
    <row r="12" spans="1:19" x14ac:dyDescent="0.2">
      <c r="A12" s="18">
        <v>1</v>
      </c>
      <c r="B12" s="19"/>
      <c r="C12" s="19"/>
      <c r="D12" s="19"/>
      <c r="E12" s="19"/>
      <c r="F12" s="19"/>
      <c r="G12" s="19"/>
      <c r="H12" s="28"/>
      <c r="I12" s="28"/>
      <c r="J12" s="28"/>
      <c r="K12" s="28"/>
      <c r="L12" s="19"/>
    </row>
    <row r="13" spans="1:19" x14ac:dyDescent="0.2">
      <c r="A13" s="18">
        <v>2</v>
      </c>
      <c r="B13" s="19"/>
      <c r="C13" s="19"/>
      <c r="D13" s="19"/>
      <c r="E13" s="19"/>
      <c r="F13" s="19"/>
      <c r="G13" s="19"/>
      <c r="H13" s="28"/>
      <c r="I13" s="28"/>
      <c r="J13" s="28"/>
      <c r="K13" s="28"/>
      <c r="L13" s="19"/>
    </row>
    <row r="14" spans="1:19" x14ac:dyDescent="0.2">
      <c r="A14" s="18">
        <v>3</v>
      </c>
      <c r="B14" s="19"/>
      <c r="C14" s="19"/>
      <c r="D14" s="19"/>
      <c r="E14" s="19"/>
      <c r="F14" s="19"/>
      <c r="G14" s="19"/>
      <c r="H14" s="28"/>
      <c r="I14" s="28"/>
      <c r="J14" s="28"/>
      <c r="K14" s="28"/>
      <c r="L14" s="19"/>
    </row>
    <row r="15" spans="1:19" x14ac:dyDescent="0.2">
      <c r="A15" s="18">
        <v>4</v>
      </c>
      <c r="B15" s="19"/>
      <c r="C15" s="19"/>
      <c r="D15" s="19"/>
      <c r="E15" s="19"/>
      <c r="F15" s="19"/>
      <c r="G15" s="19"/>
      <c r="H15" s="28"/>
      <c r="I15" s="28"/>
      <c r="J15" s="28"/>
      <c r="K15" s="28"/>
      <c r="L15" s="19"/>
    </row>
    <row r="16" spans="1:19" x14ac:dyDescent="0.2">
      <c r="A16" s="18">
        <v>5</v>
      </c>
      <c r="B16" s="19"/>
      <c r="C16" s="19"/>
      <c r="D16" s="19"/>
      <c r="E16" s="19"/>
      <c r="F16" s="19"/>
      <c r="G16" s="19"/>
      <c r="H16" s="28"/>
      <c r="I16" s="28"/>
      <c r="J16" s="28"/>
      <c r="K16" s="28"/>
      <c r="L16" s="19"/>
    </row>
    <row r="17" spans="1:12" x14ac:dyDescent="0.2">
      <c r="A17" s="18">
        <v>6</v>
      </c>
      <c r="B17" s="19"/>
      <c r="C17" s="19"/>
      <c r="D17" s="19"/>
      <c r="E17" s="19"/>
      <c r="F17" s="19"/>
      <c r="G17" s="19"/>
      <c r="H17" s="28"/>
      <c r="I17" s="28"/>
      <c r="J17" s="28"/>
      <c r="K17" s="28"/>
      <c r="L17" s="19"/>
    </row>
    <row r="18" spans="1:12" x14ac:dyDescent="0.2">
      <c r="A18" s="18">
        <v>7</v>
      </c>
      <c r="B18" s="19"/>
      <c r="C18" s="19"/>
      <c r="D18" s="19"/>
      <c r="E18" s="19"/>
      <c r="F18" s="19"/>
      <c r="G18" s="19"/>
      <c r="H18" s="28"/>
      <c r="I18" s="28"/>
      <c r="J18" s="28"/>
      <c r="K18" s="28"/>
      <c r="L18" s="19"/>
    </row>
    <row r="19" spans="1:12" ht="27" x14ac:dyDescent="0.35">
      <c r="A19" s="18">
        <v>8</v>
      </c>
      <c r="B19" s="19"/>
      <c r="C19" s="19"/>
      <c r="D19" s="19"/>
      <c r="E19" s="19"/>
      <c r="F19" s="19"/>
      <c r="G19" s="360" t="s">
        <v>855</v>
      </c>
      <c r="H19" s="28"/>
      <c r="I19" s="28"/>
      <c r="J19" s="28"/>
      <c r="K19" s="28"/>
      <c r="L19" s="19"/>
    </row>
    <row r="20" spans="1:12" x14ac:dyDescent="0.2">
      <c r="A20" s="18">
        <v>9</v>
      </c>
      <c r="B20" s="19"/>
      <c r="C20" s="19"/>
      <c r="D20" s="19"/>
      <c r="E20" s="19"/>
      <c r="F20" s="19"/>
      <c r="G20" s="19"/>
      <c r="H20" s="28"/>
      <c r="I20" s="28"/>
      <c r="J20" s="28"/>
      <c r="K20" s="28"/>
      <c r="L20" s="19"/>
    </row>
    <row r="21" spans="1:12" x14ac:dyDescent="0.2">
      <c r="A21" s="18">
        <v>10</v>
      </c>
      <c r="B21" s="19"/>
      <c r="C21" s="19"/>
      <c r="D21" s="19"/>
      <c r="E21" s="19"/>
      <c r="F21" s="19"/>
      <c r="G21" s="19"/>
      <c r="H21" s="28"/>
      <c r="I21" s="28"/>
      <c r="J21" s="28"/>
      <c r="K21" s="28"/>
      <c r="L21" s="19"/>
    </row>
    <row r="22" spans="1:12" x14ac:dyDescent="0.2">
      <c r="A22" s="18">
        <v>14</v>
      </c>
      <c r="B22" s="19"/>
      <c r="C22" s="19"/>
      <c r="D22" s="19"/>
      <c r="E22" s="19"/>
      <c r="F22" s="19"/>
      <c r="G22" s="19"/>
      <c r="H22" s="28"/>
      <c r="I22" s="28"/>
      <c r="J22" s="28"/>
      <c r="K22" s="28"/>
      <c r="L22" s="19"/>
    </row>
    <row r="23" spans="1:12" x14ac:dyDescent="0.2">
      <c r="A23" s="20" t="s">
        <v>7</v>
      </c>
      <c r="B23" s="19"/>
      <c r="C23" s="19"/>
      <c r="D23" s="19"/>
      <c r="E23" s="19"/>
      <c r="F23" s="19"/>
      <c r="G23" s="19"/>
      <c r="H23" s="28"/>
      <c r="I23" s="28"/>
      <c r="J23" s="28"/>
      <c r="K23" s="28"/>
      <c r="L23" s="19"/>
    </row>
    <row r="24" spans="1:12" x14ac:dyDescent="0.2">
      <c r="A24" s="20" t="s">
        <v>7</v>
      </c>
      <c r="B24" s="19"/>
      <c r="C24" s="19"/>
      <c r="D24" s="19"/>
      <c r="E24" s="19"/>
      <c r="F24" s="19"/>
      <c r="G24" s="19"/>
      <c r="H24" s="28"/>
      <c r="I24" s="28"/>
      <c r="J24" s="28"/>
      <c r="K24" s="28"/>
      <c r="L24" s="19"/>
    </row>
    <row r="25" spans="1:12" x14ac:dyDescent="0.2">
      <c r="A25" s="3" t="s">
        <v>19</v>
      </c>
      <c r="B25" s="19"/>
      <c r="C25" s="19"/>
      <c r="D25" s="19"/>
      <c r="E25" s="19"/>
      <c r="F25" s="19"/>
      <c r="G25" s="19"/>
      <c r="H25" s="28"/>
      <c r="I25" s="28"/>
      <c r="J25" s="28"/>
      <c r="K25" s="28"/>
      <c r="L25" s="19"/>
    </row>
    <row r="26" spans="1:12" x14ac:dyDescent="0.2">
      <c r="A26" s="22" t="s">
        <v>413</v>
      </c>
      <c r="B26" s="22"/>
      <c r="C26" s="22"/>
      <c r="D26" s="22"/>
      <c r="E26" s="22"/>
      <c r="F26" s="22"/>
      <c r="G26" s="22"/>
      <c r="H26" s="22"/>
      <c r="I26" s="22"/>
      <c r="J26" s="22"/>
      <c r="K26" s="22"/>
      <c r="L26" s="22"/>
    </row>
    <row r="27" spans="1:12" x14ac:dyDescent="0.2">
      <c r="A27" s="21" t="s">
        <v>412</v>
      </c>
      <c r="B27" s="22"/>
      <c r="C27" s="22"/>
      <c r="D27" s="22"/>
      <c r="E27" s="22"/>
      <c r="F27" s="22"/>
      <c r="G27" s="22"/>
      <c r="H27" s="22"/>
      <c r="I27" s="22"/>
      <c r="J27" s="22"/>
      <c r="K27" s="22"/>
      <c r="L27" s="22"/>
    </row>
    <row r="28" spans="1:12" ht="15.75" customHeight="1" x14ac:dyDescent="0.2">
      <c r="A28" s="15"/>
      <c r="B28" s="15"/>
      <c r="C28" s="15"/>
      <c r="D28" s="15"/>
      <c r="E28" s="15"/>
      <c r="F28" s="15"/>
      <c r="G28" s="15"/>
      <c r="H28" s="15"/>
      <c r="I28" s="15"/>
      <c r="J28" s="15"/>
      <c r="K28" s="15"/>
      <c r="L28" s="15"/>
    </row>
    <row r="29" spans="1:12" ht="15.75" customHeight="1" x14ac:dyDescent="0.2">
      <c r="A29" s="15"/>
      <c r="B29" s="15"/>
      <c r="C29" s="15"/>
      <c r="D29" s="15"/>
      <c r="E29" s="15"/>
      <c r="F29" s="15"/>
      <c r="G29" s="15"/>
      <c r="H29" s="15"/>
      <c r="I29" s="15"/>
      <c r="J29" s="15"/>
      <c r="K29" s="15"/>
      <c r="L29" s="15"/>
    </row>
    <row r="30" spans="1:12" ht="14.25" customHeight="1" x14ac:dyDescent="0.2">
      <c r="A30" s="588" t="s">
        <v>13</v>
      </c>
      <c r="B30" s="588"/>
      <c r="C30" s="588"/>
      <c r="D30" s="588"/>
      <c r="E30" s="588"/>
      <c r="F30" s="588"/>
      <c r="G30" s="588"/>
      <c r="H30" s="588"/>
      <c r="I30" s="588"/>
      <c r="J30" s="588"/>
      <c r="K30" s="588"/>
      <c r="L30" s="588"/>
    </row>
    <row r="31" spans="1:12" x14ac:dyDescent="0.2">
      <c r="A31" s="588" t="s">
        <v>14</v>
      </c>
      <c r="B31" s="588"/>
      <c r="C31" s="588"/>
      <c r="D31" s="588"/>
      <c r="E31" s="588"/>
      <c r="F31" s="588"/>
      <c r="G31" s="588"/>
      <c r="H31" s="588"/>
      <c r="I31" s="588"/>
      <c r="J31" s="588"/>
      <c r="K31" s="588"/>
      <c r="L31" s="588"/>
    </row>
    <row r="32" spans="1:12" x14ac:dyDescent="0.2">
      <c r="A32" s="588" t="s">
        <v>20</v>
      </c>
      <c r="B32" s="588"/>
      <c r="C32" s="588"/>
      <c r="D32" s="588"/>
      <c r="E32" s="588"/>
      <c r="F32" s="588"/>
      <c r="G32" s="588"/>
      <c r="H32" s="588"/>
      <c r="I32" s="588"/>
      <c r="J32" s="588"/>
      <c r="K32" s="588"/>
      <c r="L32" s="588"/>
    </row>
    <row r="33" spans="1:13" x14ac:dyDescent="0.2">
      <c r="A33" s="15" t="s">
        <v>23</v>
      </c>
      <c r="B33" s="15"/>
      <c r="C33" s="15"/>
      <c r="D33" s="15"/>
      <c r="E33" s="15"/>
      <c r="F33" s="15"/>
      <c r="J33" s="585" t="s">
        <v>88</v>
      </c>
      <c r="K33" s="585"/>
      <c r="L33" s="585"/>
      <c r="M33" s="585"/>
    </row>
    <row r="34" spans="1:13" x14ac:dyDescent="0.2">
      <c r="A34" s="15"/>
    </row>
    <row r="35" spans="1:13" x14ac:dyDescent="0.2">
      <c r="A35" s="676"/>
      <c r="B35" s="676"/>
      <c r="C35" s="676"/>
      <c r="D35" s="676"/>
      <c r="E35" s="676"/>
      <c r="F35" s="676"/>
      <c r="G35" s="676"/>
      <c r="H35" s="676"/>
      <c r="I35" s="676"/>
      <c r="J35" s="676"/>
      <c r="K35" s="676"/>
      <c r="L35" s="676"/>
    </row>
  </sheetData>
  <mergeCells count="16">
    <mergeCell ref="L1:N1"/>
    <mergeCell ref="A2:L2"/>
    <mergeCell ref="A3:L3"/>
    <mergeCell ref="A5:L5"/>
    <mergeCell ref="A7:B7"/>
    <mergeCell ref="F7:L7"/>
    <mergeCell ref="A31:L31"/>
    <mergeCell ref="A32:L32"/>
    <mergeCell ref="J33:M33"/>
    <mergeCell ref="A35:L35"/>
    <mergeCell ref="I8:L8"/>
    <mergeCell ref="A9:A10"/>
    <mergeCell ref="B9:B10"/>
    <mergeCell ref="C9:G9"/>
    <mergeCell ref="H9:L9"/>
    <mergeCell ref="A30:L30"/>
  </mergeCells>
  <printOptions horizontalCentered="1"/>
  <pageMargins left="0.70866141732283472" right="0.70866141732283472" top="0.23622047244094491" bottom="0" header="0.31496062992125984" footer="0.31496062992125984"/>
  <pageSetup paperSize="9" orientation="landscape" r:id="rId1"/>
  <rowBreaks count="1" manualBreakCount="1">
    <brk id="3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topLeftCell="A4" zoomScaleNormal="100" zoomScaleSheetLayoutView="90" workbookViewId="0">
      <selection activeCell="F29" sqref="F29"/>
    </sheetView>
  </sheetViews>
  <sheetFormatPr defaultRowHeight="12.75" x14ac:dyDescent="0.2"/>
  <cols>
    <col min="1" max="1" width="7.42578125" style="16" customWidth="1"/>
    <col min="2" max="2" width="17.140625" style="16" customWidth="1"/>
    <col min="3" max="3" width="8.7109375" style="16" customWidth="1"/>
    <col min="4" max="4" width="10.140625" style="16" customWidth="1"/>
    <col min="5" max="7" width="7.28515625" style="16" customWidth="1"/>
    <col min="8" max="8" width="8.140625" style="16" customWidth="1"/>
    <col min="9" max="9" width="9.28515625" style="16" customWidth="1"/>
    <col min="10" max="10" width="10.7109375" style="16" customWidth="1"/>
    <col min="11" max="11" width="6.85546875" style="16" customWidth="1"/>
    <col min="12" max="12" width="8.7109375" style="16" customWidth="1"/>
    <col min="13" max="13" width="7.85546875" style="16" customWidth="1"/>
    <col min="14" max="14" width="7.140625" style="16" customWidth="1"/>
    <col min="15" max="15" width="13.7109375" style="16" customWidth="1"/>
    <col min="16" max="16" width="11.85546875" style="16" customWidth="1"/>
    <col min="17" max="17" width="11.7109375" style="16" customWidth="1"/>
    <col min="18" max="16384" width="9.140625" style="16"/>
  </cols>
  <sheetData>
    <row r="1" spans="1:21" customFormat="1" ht="15" x14ac:dyDescent="0.2">
      <c r="H1" s="36"/>
      <c r="I1" s="36"/>
      <c r="J1" s="36"/>
      <c r="K1" s="36"/>
      <c r="L1" s="36"/>
      <c r="M1" s="36"/>
      <c r="N1" s="36"/>
      <c r="O1" s="36"/>
      <c r="P1" s="660" t="s">
        <v>68</v>
      </c>
      <c r="Q1" s="660"/>
      <c r="S1" s="16"/>
      <c r="T1" s="43"/>
      <c r="U1" s="43"/>
    </row>
    <row r="2" spans="1:21" customFormat="1" ht="15" x14ac:dyDescent="0.2">
      <c r="A2" s="666" t="s">
        <v>0</v>
      </c>
      <c r="B2" s="666"/>
      <c r="C2" s="666"/>
      <c r="D2" s="666"/>
      <c r="E2" s="666"/>
      <c r="F2" s="666"/>
      <c r="G2" s="666"/>
      <c r="H2" s="666"/>
      <c r="I2" s="666"/>
      <c r="J2" s="666"/>
      <c r="K2" s="666"/>
      <c r="L2" s="666"/>
      <c r="M2" s="666"/>
      <c r="N2" s="666"/>
      <c r="O2" s="666"/>
      <c r="P2" s="666"/>
      <c r="Q2" s="666"/>
      <c r="R2" s="45"/>
      <c r="S2" s="45"/>
      <c r="T2" s="45"/>
      <c r="U2" s="45"/>
    </row>
    <row r="3" spans="1:21" customFormat="1" ht="20.25" x14ac:dyDescent="0.3">
      <c r="A3" s="583" t="s">
        <v>574</v>
      </c>
      <c r="B3" s="583"/>
      <c r="C3" s="583"/>
      <c r="D3" s="583"/>
      <c r="E3" s="583"/>
      <c r="F3" s="583"/>
      <c r="G3" s="583"/>
      <c r="H3" s="583"/>
      <c r="I3" s="583"/>
      <c r="J3" s="583"/>
      <c r="K3" s="583"/>
      <c r="L3" s="583"/>
      <c r="M3" s="583"/>
      <c r="N3" s="583"/>
      <c r="O3" s="583"/>
      <c r="P3" s="583"/>
      <c r="Q3" s="583"/>
      <c r="R3" s="44"/>
      <c r="S3" s="44"/>
      <c r="T3" s="44"/>
      <c r="U3" s="44"/>
    </row>
    <row r="4" spans="1:21" customFormat="1" ht="10.5" customHeight="1" x14ac:dyDescent="0.2"/>
    <row r="5" spans="1:21" x14ac:dyDescent="0.2">
      <c r="A5" s="25"/>
      <c r="B5" s="25"/>
      <c r="C5" s="25"/>
      <c r="D5" s="25"/>
      <c r="E5" s="24"/>
      <c r="F5" s="24"/>
      <c r="G5" s="24"/>
      <c r="H5" s="24"/>
      <c r="I5" s="24"/>
      <c r="J5" s="24"/>
      <c r="K5" s="24"/>
      <c r="L5" s="24"/>
      <c r="M5" s="24"/>
      <c r="N5" s="25"/>
      <c r="O5" s="25"/>
      <c r="P5" s="24"/>
      <c r="Q5" s="22"/>
    </row>
    <row r="6" spans="1:21" ht="18" customHeight="1" x14ac:dyDescent="0.25">
      <c r="A6" s="677" t="s">
        <v>603</v>
      </c>
      <c r="B6" s="677"/>
      <c r="C6" s="677"/>
      <c r="D6" s="677"/>
      <c r="E6" s="677"/>
      <c r="F6" s="677"/>
      <c r="G6" s="677"/>
      <c r="H6" s="677"/>
      <c r="I6" s="677"/>
      <c r="J6" s="677"/>
      <c r="K6" s="677"/>
      <c r="L6" s="677"/>
      <c r="M6" s="677"/>
      <c r="N6" s="677"/>
      <c r="O6" s="677"/>
      <c r="P6" s="677"/>
      <c r="Q6" s="677"/>
    </row>
    <row r="7" spans="1:21" ht="9.75" customHeight="1" x14ac:dyDescent="0.2"/>
    <row r="8" spans="1:21" ht="0.75" customHeight="1" x14ac:dyDescent="0.2"/>
    <row r="9" spans="1:21" x14ac:dyDescent="0.2">
      <c r="A9" s="585" t="s">
        <v>186</v>
      </c>
      <c r="B9" s="585"/>
      <c r="Q9" s="33" t="s">
        <v>25</v>
      </c>
      <c r="R9" s="19"/>
      <c r="S9" s="22"/>
    </row>
    <row r="10" spans="1:21" ht="15.75" x14ac:dyDescent="0.25">
      <c r="A10" s="14"/>
      <c r="N10" s="711" t="s">
        <v>619</v>
      </c>
      <c r="O10" s="711"/>
      <c r="P10" s="711"/>
      <c r="Q10" s="711"/>
    </row>
    <row r="11" spans="1:21" ht="28.5" customHeight="1" x14ac:dyDescent="0.2">
      <c r="A11" s="658" t="s">
        <v>2</v>
      </c>
      <c r="B11" s="658" t="s">
        <v>3</v>
      </c>
      <c r="C11" s="579" t="s">
        <v>604</v>
      </c>
      <c r="D11" s="579"/>
      <c r="E11" s="579"/>
      <c r="F11" s="579" t="s">
        <v>622</v>
      </c>
      <c r="G11" s="579"/>
      <c r="H11" s="579"/>
      <c r="I11" s="619" t="s">
        <v>421</v>
      </c>
      <c r="J11" s="620"/>
      <c r="K11" s="724"/>
      <c r="L11" s="619" t="s">
        <v>99</v>
      </c>
      <c r="M11" s="620"/>
      <c r="N11" s="724"/>
      <c r="O11" s="725" t="s">
        <v>623</v>
      </c>
      <c r="P11" s="726"/>
      <c r="Q11" s="727"/>
    </row>
    <row r="12" spans="1:21" ht="39.75" customHeight="1" x14ac:dyDescent="0.2">
      <c r="A12" s="659"/>
      <c r="B12" s="659"/>
      <c r="C12" s="5" t="s">
        <v>121</v>
      </c>
      <c r="D12" s="5" t="s">
        <v>417</v>
      </c>
      <c r="E12" s="39" t="s">
        <v>19</v>
      </c>
      <c r="F12" s="5" t="s">
        <v>121</v>
      </c>
      <c r="G12" s="5" t="s">
        <v>418</v>
      </c>
      <c r="H12" s="39" t="s">
        <v>19</v>
      </c>
      <c r="I12" s="5" t="s">
        <v>121</v>
      </c>
      <c r="J12" s="5" t="s">
        <v>418</v>
      </c>
      <c r="K12" s="39" t="s">
        <v>19</v>
      </c>
      <c r="L12" s="5" t="s">
        <v>121</v>
      </c>
      <c r="M12" s="5" t="s">
        <v>418</v>
      </c>
      <c r="N12" s="39" t="s">
        <v>19</v>
      </c>
      <c r="O12" s="5" t="s">
        <v>271</v>
      </c>
      <c r="P12" s="5" t="s">
        <v>419</v>
      </c>
      <c r="Q12" s="5" t="s">
        <v>122</v>
      </c>
    </row>
    <row r="13" spans="1:21" s="70" customFormat="1" x14ac:dyDescent="0.2">
      <c r="A13" s="67">
        <v>1</v>
      </c>
      <c r="B13" s="67">
        <v>2</v>
      </c>
      <c r="C13" s="67">
        <v>3</v>
      </c>
      <c r="D13" s="67">
        <v>4</v>
      </c>
      <c r="E13" s="67">
        <v>5</v>
      </c>
      <c r="F13" s="67">
        <v>6</v>
      </c>
      <c r="G13" s="67">
        <v>7</v>
      </c>
      <c r="H13" s="67">
        <v>8</v>
      </c>
      <c r="I13" s="67">
        <v>9</v>
      </c>
      <c r="J13" s="67">
        <v>10</v>
      </c>
      <c r="K13" s="67">
        <v>11</v>
      </c>
      <c r="L13" s="67">
        <v>12</v>
      </c>
      <c r="M13" s="67">
        <v>13</v>
      </c>
      <c r="N13" s="67">
        <v>14</v>
      </c>
      <c r="O13" s="67">
        <v>15</v>
      </c>
      <c r="P13" s="67">
        <v>16</v>
      </c>
      <c r="Q13" s="67">
        <v>17</v>
      </c>
    </row>
    <row r="14" spans="1:21" ht="15" x14ac:dyDescent="0.2">
      <c r="A14" s="18">
        <v>1</v>
      </c>
      <c r="B14" s="354" t="s">
        <v>856</v>
      </c>
      <c r="C14" s="471">
        <v>191.02</v>
      </c>
      <c r="D14" s="438">
        <v>436.73</v>
      </c>
      <c r="E14" s="443">
        <f>SUM(C14:D14)</f>
        <v>627.75</v>
      </c>
      <c r="F14" s="438">
        <v>0</v>
      </c>
      <c r="G14" s="438">
        <v>0</v>
      </c>
      <c r="H14" s="438">
        <f>SUM(F14:G14)</f>
        <v>0</v>
      </c>
      <c r="I14" s="443">
        <v>235.05</v>
      </c>
      <c r="J14" s="443">
        <v>150</v>
      </c>
      <c r="K14" s="443">
        <f>SUM(I14:J14)</f>
        <v>385.05</v>
      </c>
      <c r="L14" s="438">
        <v>104.4</v>
      </c>
      <c r="M14" s="438">
        <v>143.13</v>
      </c>
      <c r="N14" s="438">
        <f>SUM(L14:M14)</f>
        <v>247.53</v>
      </c>
      <c r="O14" s="443">
        <f>F14+I14-L14</f>
        <v>130.65</v>
      </c>
      <c r="P14" s="472">
        <f>G14+J14-M14</f>
        <v>6.8700000000000045</v>
      </c>
      <c r="Q14" s="443">
        <f>H14+K14-N14</f>
        <v>137.52000000000001</v>
      </c>
    </row>
    <row r="15" spans="1:21" x14ac:dyDescent="0.2">
      <c r="A15" s="18">
        <v>2</v>
      </c>
      <c r="B15" s="19"/>
      <c r="C15" s="441"/>
      <c r="D15" s="441"/>
      <c r="E15" s="441"/>
      <c r="F15" s="441"/>
      <c r="G15" s="441"/>
      <c r="H15" s="441"/>
      <c r="I15" s="441"/>
      <c r="J15" s="441"/>
      <c r="K15" s="441"/>
      <c r="L15" s="441"/>
      <c r="M15" s="441"/>
      <c r="N15" s="441"/>
      <c r="O15" s="441"/>
      <c r="P15" s="441"/>
      <c r="Q15" s="441"/>
    </row>
    <row r="16" spans="1:21" x14ac:dyDescent="0.2">
      <c r="A16" s="18">
        <v>3</v>
      </c>
      <c r="B16" s="19"/>
      <c r="C16" s="441"/>
      <c r="D16" s="441"/>
      <c r="E16" s="441"/>
      <c r="F16" s="441"/>
      <c r="G16" s="441"/>
      <c r="H16" s="441"/>
      <c r="I16" s="441"/>
      <c r="J16" s="441"/>
      <c r="K16" s="441"/>
      <c r="L16" s="441"/>
      <c r="M16" s="441"/>
      <c r="N16" s="441"/>
      <c r="O16" s="441"/>
      <c r="P16" s="441"/>
      <c r="Q16" s="441"/>
    </row>
    <row r="17" spans="1:17" x14ac:dyDescent="0.2">
      <c r="A17" s="18">
        <v>4</v>
      </c>
      <c r="B17" s="19"/>
      <c r="C17" s="441"/>
      <c r="D17" s="441"/>
      <c r="E17" s="441"/>
      <c r="F17" s="441"/>
      <c r="G17" s="441"/>
      <c r="H17" s="441"/>
      <c r="I17" s="441"/>
      <c r="J17" s="441"/>
      <c r="K17" s="441"/>
      <c r="L17" s="441"/>
      <c r="M17" s="441"/>
      <c r="N17" s="441"/>
      <c r="O17" s="441"/>
      <c r="P17" s="441"/>
      <c r="Q17" s="441"/>
    </row>
    <row r="18" spans="1:17" x14ac:dyDescent="0.2">
      <c r="A18" s="18">
        <v>5</v>
      </c>
      <c r="B18" s="19"/>
      <c r="C18" s="441"/>
      <c r="D18" s="441"/>
      <c r="E18" s="441"/>
      <c r="F18" s="441"/>
      <c r="G18" s="441"/>
      <c r="H18" s="441"/>
      <c r="I18" s="441"/>
      <c r="J18" s="441"/>
      <c r="K18" s="441"/>
      <c r="L18" s="441"/>
      <c r="M18" s="441"/>
      <c r="N18" s="441"/>
      <c r="O18" s="441"/>
      <c r="P18" s="441"/>
      <c r="Q18" s="441"/>
    </row>
    <row r="19" spans="1:17" x14ac:dyDescent="0.2">
      <c r="A19" s="18">
        <v>6</v>
      </c>
      <c r="B19" s="19"/>
      <c r="C19" s="441"/>
      <c r="D19" s="441"/>
      <c r="E19" s="441"/>
      <c r="F19" s="441"/>
      <c r="G19" s="441"/>
      <c r="H19" s="441"/>
      <c r="I19" s="441"/>
      <c r="J19" s="441"/>
      <c r="K19" s="441"/>
      <c r="L19" s="441"/>
      <c r="M19" s="441"/>
      <c r="N19" s="441"/>
      <c r="O19" s="441"/>
      <c r="P19" s="441"/>
      <c r="Q19" s="441"/>
    </row>
    <row r="20" spans="1:17" x14ac:dyDescent="0.2">
      <c r="A20" s="18">
        <v>7</v>
      </c>
      <c r="B20" s="19"/>
      <c r="C20" s="441"/>
      <c r="D20" s="441"/>
      <c r="E20" s="441"/>
      <c r="F20" s="441"/>
      <c r="G20" s="441"/>
      <c r="H20" s="441"/>
      <c r="I20" s="441"/>
      <c r="J20" s="441"/>
      <c r="K20" s="441"/>
      <c r="L20" s="441"/>
      <c r="M20" s="441"/>
      <c r="N20" s="441"/>
      <c r="O20" s="441"/>
      <c r="P20" s="441"/>
      <c r="Q20" s="441"/>
    </row>
    <row r="21" spans="1:17" x14ac:dyDescent="0.2">
      <c r="A21" s="18">
        <v>8</v>
      </c>
      <c r="B21" s="19"/>
      <c r="C21" s="441"/>
      <c r="D21" s="441"/>
      <c r="E21" s="441"/>
      <c r="F21" s="441"/>
      <c r="G21" s="441"/>
      <c r="H21" s="441"/>
      <c r="I21" s="441"/>
      <c r="J21" s="441"/>
      <c r="K21" s="441"/>
      <c r="L21" s="441"/>
      <c r="M21" s="441"/>
      <c r="N21" s="441"/>
      <c r="O21" s="441"/>
      <c r="P21" s="441"/>
      <c r="Q21" s="441"/>
    </row>
    <row r="22" spans="1:17" x14ac:dyDescent="0.2">
      <c r="A22" s="18">
        <v>9</v>
      </c>
      <c r="B22" s="19"/>
      <c r="C22" s="441"/>
      <c r="D22" s="441"/>
      <c r="E22" s="441"/>
      <c r="F22" s="441"/>
      <c r="G22" s="441"/>
      <c r="H22" s="441"/>
      <c r="I22" s="441"/>
      <c r="J22" s="441"/>
      <c r="K22" s="441"/>
      <c r="L22" s="441"/>
      <c r="M22" s="441"/>
      <c r="N22" s="441"/>
      <c r="O22" s="441"/>
      <c r="P22" s="441"/>
      <c r="Q22" s="441"/>
    </row>
    <row r="23" spans="1:17" x14ac:dyDescent="0.2">
      <c r="A23" s="18">
        <v>10</v>
      </c>
      <c r="B23" s="19"/>
      <c r="C23" s="441"/>
      <c r="D23" s="441"/>
      <c r="E23" s="441"/>
      <c r="F23" s="441"/>
      <c r="G23" s="441"/>
      <c r="H23" s="441"/>
      <c r="I23" s="441"/>
      <c r="J23" s="441"/>
      <c r="K23" s="441"/>
      <c r="L23" s="441"/>
      <c r="M23" s="441"/>
      <c r="N23" s="441"/>
      <c r="O23" s="441"/>
      <c r="P23" s="441"/>
      <c r="Q23" s="441"/>
    </row>
    <row r="24" spans="1:17" x14ac:dyDescent="0.2">
      <c r="A24" s="18">
        <v>11</v>
      </c>
      <c r="B24" s="19"/>
      <c r="C24" s="441"/>
      <c r="D24" s="441"/>
      <c r="E24" s="441"/>
      <c r="F24" s="441"/>
      <c r="G24" s="441"/>
      <c r="H24" s="441"/>
      <c r="I24" s="441"/>
      <c r="J24" s="441"/>
      <c r="K24" s="441"/>
      <c r="L24" s="441"/>
      <c r="M24" s="441"/>
      <c r="N24" s="441"/>
      <c r="O24" s="441"/>
      <c r="P24" s="441"/>
      <c r="Q24" s="441"/>
    </row>
    <row r="25" spans="1:17" x14ac:dyDescent="0.2">
      <c r="A25" s="18">
        <v>12</v>
      </c>
      <c r="B25" s="19"/>
      <c r="C25" s="441"/>
      <c r="D25" s="441"/>
      <c r="E25" s="441"/>
      <c r="F25" s="441"/>
      <c r="G25" s="441"/>
      <c r="H25" s="441"/>
      <c r="I25" s="441"/>
      <c r="J25" s="441"/>
      <c r="K25" s="441"/>
      <c r="L25" s="441"/>
      <c r="M25" s="441"/>
      <c r="N25" s="441"/>
      <c r="O25" s="441"/>
      <c r="P25" s="441"/>
      <c r="Q25" s="441"/>
    </row>
    <row r="26" spans="1:17" x14ac:dyDescent="0.2">
      <c r="A26" s="18">
        <v>13</v>
      </c>
      <c r="B26" s="19"/>
      <c r="C26" s="441"/>
      <c r="D26" s="441"/>
      <c r="E26" s="441"/>
      <c r="F26" s="441"/>
      <c r="G26" s="441"/>
      <c r="H26" s="441"/>
      <c r="I26" s="441"/>
      <c r="J26" s="441"/>
      <c r="K26" s="441"/>
      <c r="L26" s="441"/>
      <c r="M26" s="441"/>
      <c r="N26" s="441"/>
      <c r="O26" s="441"/>
      <c r="P26" s="441"/>
      <c r="Q26" s="441"/>
    </row>
    <row r="27" spans="1:17" x14ac:dyDescent="0.2">
      <c r="A27" s="18">
        <v>14</v>
      </c>
      <c r="B27" s="19"/>
      <c r="C27" s="441"/>
      <c r="D27" s="441"/>
      <c r="E27" s="441"/>
      <c r="F27" s="441"/>
      <c r="G27" s="441"/>
      <c r="H27" s="441"/>
      <c r="I27" s="441"/>
      <c r="J27" s="441"/>
      <c r="K27" s="441"/>
      <c r="L27" s="441"/>
      <c r="M27" s="441"/>
      <c r="N27" s="441"/>
      <c r="O27" s="441"/>
      <c r="P27" s="441"/>
      <c r="Q27" s="441"/>
    </row>
    <row r="28" spans="1:17" x14ac:dyDescent="0.2">
      <c r="A28" s="20" t="s">
        <v>7</v>
      </c>
      <c r="B28" s="19"/>
      <c r="C28" s="441"/>
      <c r="D28" s="441"/>
      <c r="E28" s="441"/>
      <c r="F28" s="441"/>
      <c r="G28" s="441"/>
      <c r="H28" s="441"/>
      <c r="I28" s="441"/>
      <c r="J28" s="441"/>
      <c r="K28" s="441"/>
      <c r="L28" s="441"/>
      <c r="M28" s="441"/>
      <c r="N28" s="441"/>
      <c r="O28" s="441"/>
      <c r="P28" s="441"/>
      <c r="Q28" s="441"/>
    </row>
    <row r="29" spans="1:17" x14ac:dyDescent="0.2">
      <c r="A29" s="20" t="s">
        <v>7</v>
      </c>
      <c r="B29" s="19"/>
      <c r="C29" s="441"/>
      <c r="D29" s="441"/>
      <c r="E29" s="441"/>
      <c r="F29" s="441"/>
      <c r="G29" s="441"/>
      <c r="H29" s="441"/>
      <c r="I29" s="441"/>
      <c r="J29" s="441"/>
      <c r="K29" s="441"/>
      <c r="L29" s="441"/>
      <c r="M29" s="441"/>
      <c r="N29" s="441"/>
      <c r="O29" s="441"/>
      <c r="P29" s="441"/>
      <c r="Q29" s="441"/>
    </row>
    <row r="30" spans="1:17" ht="15" x14ac:dyDescent="0.2">
      <c r="A30" s="3"/>
      <c r="B30" s="3" t="s">
        <v>19</v>
      </c>
      <c r="C30" s="471">
        <v>191.02</v>
      </c>
      <c r="D30" s="438">
        <v>436.73</v>
      </c>
      <c r="E30" s="443">
        <f>SUM(C30:D30)</f>
        <v>627.75</v>
      </c>
      <c r="F30" s="438">
        <v>0</v>
      </c>
      <c r="G30" s="438">
        <v>0</v>
      </c>
      <c r="H30" s="438">
        <f>SUM(F30:G30)</f>
        <v>0</v>
      </c>
      <c r="I30" s="443">
        <v>235.05</v>
      </c>
      <c r="J30" s="443">
        <v>150</v>
      </c>
      <c r="K30" s="443">
        <f>SUM(I30:J30)</f>
        <v>385.05</v>
      </c>
      <c r="L30" s="438">
        <v>104.4</v>
      </c>
      <c r="M30" s="438">
        <v>143.13</v>
      </c>
      <c r="N30" s="438">
        <f>SUM(L30:M30)</f>
        <v>247.53</v>
      </c>
      <c r="O30" s="443">
        <f>F30+I30-L30</f>
        <v>130.65</v>
      </c>
      <c r="P30" s="443">
        <f>G30+J30-M30</f>
        <v>6.8700000000000045</v>
      </c>
      <c r="Q30" s="443">
        <f>H30+K30-N30</f>
        <v>137.52000000000001</v>
      </c>
    </row>
    <row r="31" spans="1:17" x14ac:dyDescent="0.2">
      <c r="A31" s="12"/>
      <c r="B31" s="31"/>
      <c r="C31" s="31"/>
      <c r="D31" s="31"/>
      <c r="E31" s="22"/>
      <c r="F31" s="22"/>
      <c r="G31" s="22"/>
      <c r="H31" s="22"/>
      <c r="I31" s="22"/>
      <c r="J31" s="22"/>
      <c r="K31" s="22"/>
      <c r="L31" s="22"/>
      <c r="M31" s="22"/>
      <c r="N31" s="22"/>
      <c r="O31" s="22"/>
      <c r="P31" s="22"/>
      <c r="Q31" s="22"/>
    </row>
    <row r="32" spans="1:17" ht="16.5" customHeight="1" x14ac:dyDescent="0.2">
      <c r="A32" s="31" t="s">
        <v>889</v>
      </c>
      <c r="B32" s="22"/>
      <c r="C32" s="22"/>
      <c r="D32" s="22"/>
      <c r="E32" s="22"/>
      <c r="F32" s="22"/>
      <c r="G32" s="22"/>
      <c r="H32" s="22"/>
      <c r="I32" s="22"/>
      <c r="J32" s="22"/>
      <c r="K32" s="22"/>
      <c r="L32" s="22"/>
      <c r="M32" s="22"/>
      <c r="N32" s="22"/>
      <c r="O32" s="22"/>
      <c r="P32" s="424"/>
      <c r="Q32" s="424"/>
    </row>
    <row r="33" spans="1:18" ht="14.25" customHeight="1" x14ac:dyDescent="0.2">
      <c r="A33" s="570" t="s">
        <v>888</v>
      </c>
      <c r="B33" s="570"/>
      <c r="C33" s="570"/>
      <c r="D33" s="570"/>
      <c r="E33" s="570"/>
      <c r="F33" s="570"/>
      <c r="G33" s="570"/>
      <c r="H33" s="570"/>
      <c r="I33" s="570"/>
      <c r="J33" s="570"/>
      <c r="K33" s="570"/>
      <c r="L33" s="570"/>
      <c r="M33" s="570"/>
      <c r="N33" s="570"/>
      <c r="O33" s="570"/>
      <c r="P33" s="570"/>
      <c r="Q33" s="570"/>
    </row>
    <row r="34" spans="1:18" ht="15.75" customHeight="1" x14ac:dyDescent="0.2">
      <c r="A34" s="35"/>
      <c r="B34" s="42"/>
      <c r="C34" s="42"/>
      <c r="D34" s="42"/>
      <c r="E34" s="42"/>
      <c r="F34" s="42"/>
      <c r="G34" s="42"/>
      <c r="H34" s="42"/>
      <c r="I34" s="42"/>
      <c r="J34" s="42"/>
      <c r="K34" s="42"/>
      <c r="L34" s="42"/>
      <c r="M34" s="42"/>
      <c r="N34" s="42"/>
      <c r="O34" s="42"/>
      <c r="P34" s="42"/>
      <c r="Q34" s="42"/>
    </row>
    <row r="35" spans="1:18" ht="15.75" customHeight="1" x14ac:dyDescent="0.2">
      <c r="A35" s="15" t="s">
        <v>12</v>
      </c>
      <c r="B35" s="15"/>
      <c r="C35" s="15"/>
      <c r="D35" s="15"/>
      <c r="E35" s="15"/>
      <c r="F35" s="15"/>
      <c r="G35" s="15"/>
      <c r="H35" s="15"/>
      <c r="I35" s="15"/>
      <c r="J35" s="15"/>
      <c r="K35" s="15"/>
      <c r="L35" s="15"/>
      <c r="M35" s="15"/>
      <c r="P35" s="588" t="s">
        <v>13</v>
      </c>
      <c r="Q35" s="588"/>
    </row>
    <row r="36" spans="1:18" ht="12.75" customHeight="1" x14ac:dyDescent="0.2">
      <c r="A36" s="588"/>
      <c r="B36" s="588"/>
      <c r="C36" s="588"/>
      <c r="D36" s="588"/>
      <c r="E36" s="588"/>
      <c r="F36" s="588"/>
      <c r="G36" s="588"/>
      <c r="H36" s="588"/>
      <c r="I36" s="588"/>
      <c r="J36" s="588"/>
      <c r="K36" s="588"/>
      <c r="L36" s="588"/>
      <c r="M36" s="588"/>
      <c r="N36" s="588"/>
      <c r="O36" s="588"/>
      <c r="P36" s="588"/>
      <c r="Q36" s="588"/>
    </row>
    <row r="37" spans="1:18" ht="12.75" customHeight="1" x14ac:dyDescent="0.2">
      <c r="A37" s="588" t="s">
        <v>20</v>
      </c>
      <c r="B37" s="588"/>
      <c r="C37" s="588"/>
      <c r="D37" s="588"/>
      <c r="E37" s="588"/>
      <c r="F37" s="588"/>
      <c r="G37" s="588"/>
      <c r="H37" s="588"/>
      <c r="I37" s="588"/>
      <c r="J37" s="588"/>
      <c r="K37" s="588"/>
      <c r="L37" s="588"/>
      <c r="M37" s="588"/>
      <c r="N37" s="588"/>
      <c r="O37" s="588"/>
      <c r="P37" s="588"/>
      <c r="Q37" s="588"/>
    </row>
    <row r="38" spans="1:18" x14ac:dyDescent="0.2">
      <c r="A38" s="15"/>
      <c r="B38" s="15"/>
      <c r="C38" s="15"/>
      <c r="D38" s="15"/>
      <c r="E38" s="15"/>
      <c r="F38" s="15"/>
      <c r="G38" s="15"/>
      <c r="H38" s="15"/>
      <c r="I38" s="15"/>
      <c r="J38" s="15"/>
      <c r="K38" s="15"/>
      <c r="L38" s="15"/>
      <c r="M38" s="15"/>
      <c r="O38" s="585" t="s">
        <v>88</v>
      </c>
      <c r="P38" s="585"/>
      <c r="Q38" s="585"/>
      <c r="R38" s="585"/>
    </row>
  </sheetData>
  <mergeCells count="18">
    <mergeCell ref="O38:R38"/>
    <mergeCell ref="O11:Q11"/>
    <mergeCell ref="L11:N11"/>
    <mergeCell ref="A36:Q36"/>
    <mergeCell ref="P35:Q35"/>
    <mergeCell ref="C11:E11"/>
    <mergeCell ref="F11:H11"/>
    <mergeCell ref="A33:Q33"/>
    <mergeCell ref="P1:Q1"/>
    <mergeCell ref="A2:Q2"/>
    <mergeCell ref="A3:Q3"/>
    <mergeCell ref="A37:Q37"/>
    <mergeCell ref="N10:Q10"/>
    <mergeCell ref="A6:Q6"/>
    <mergeCell ref="A11:A12"/>
    <mergeCell ref="B11:B12"/>
    <mergeCell ref="I11:K11"/>
    <mergeCell ref="A9:B9"/>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topLeftCell="A4" zoomScaleNormal="100" zoomScaleSheetLayoutView="90" workbookViewId="0">
      <selection activeCell="F29" sqref="F29"/>
    </sheetView>
  </sheetViews>
  <sheetFormatPr defaultRowHeight="12.75" x14ac:dyDescent="0.2"/>
  <cols>
    <col min="1" max="1" width="7.42578125" style="16" customWidth="1"/>
    <col min="2" max="2" width="17.140625" style="16" customWidth="1"/>
    <col min="3" max="3" width="10.5703125" style="16" customWidth="1"/>
    <col min="4" max="4" width="8.140625" style="16" customWidth="1"/>
    <col min="5" max="5" width="10" style="16" customWidth="1"/>
    <col min="6" max="7" width="7.28515625" style="16" customWidth="1"/>
    <col min="8" max="8" width="8.140625" style="16" customWidth="1"/>
    <col min="9" max="9" width="9.28515625" style="16" customWidth="1"/>
    <col min="10" max="10" width="10" style="16" customWidth="1"/>
    <col min="11" max="11" width="8.42578125" style="16" customWidth="1"/>
    <col min="12" max="12" width="8.7109375" style="16" customWidth="1"/>
    <col min="13" max="13" width="7.85546875" style="16" customWidth="1"/>
    <col min="14" max="14" width="7.140625" style="16" customWidth="1"/>
    <col min="15" max="15" width="13.7109375" style="16" customWidth="1"/>
    <col min="16" max="16" width="11.85546875" style="16" customWidth="1"/>
    <col min="17" max="17" width="9.7109375" style="16" customWidth="1"/>
    <col min="18" max="16384" width="9.140625" style="16"/>
  </cols>
  <sheetData>
    <row r="1" spans="1:21" customFormat="1" ht="15" x14ac:dyDescent="0.2">
      <c r="H1" s="36"/>
      <c r="I1" s="36"/>
      <c r="J1" s="36"/>
      <c r="K1" s="36"/>
      <c r="L1" s="36"/>
      <c r="M1" s="36"/>
      <c r="N1" s="36"/>
      <c r="O1" s="36"/>
      <c r="P1" s="660" t="s">
        <v>97</v>
      </c>
      <c r="Q1" s="660"/>
      <c r="R1" s="661"/>
      <c r="S1" s="16"/>
      <c r="T1" s="43"/>
      <c r="U1" s="43"/>
    </row>
    <row r="2" spans="1:21" customFormat="1" ht="15" x14ac:dyDescent="0.2">
      <c r="A2" s="666" t="s">
        <v>0</v>
      </c>
      <c r="B2" s="666"/>
      <c r="C2" s="666"/>
      <c r="D2" s="666"/>
      <c r="E2" s="666"/>
      <c r="F2" s="666"/>
      <c r="G2" s="666"/>
      <c r="H2" s="666"/>
      <c r="I2" s="666"/>
      <c r="J2" s="666"/>
      <c r="K2" s="666"/>
      <c r="L2" s="666"/>
      <c r="M2" s="666"/>
      <c r="N2" s="666"/>
      <c r="O2" s="666"/>
      <c r="P2" s="666"/>
      <c r="Q2" s="666"/>
      <c r="R2" s="661"/>
      <c r="S2" s="45"/>
      <c r="T2" s="45"/>
      <c r="U2" s="45"/>
    </row>
    <row r="3" spans="1:21" customFormat="1" ht="20.25" x14ac:dyDescent="0.3">
      <c r="A3" s="583" t="s">
        <v>574</v>
      </c>
      <c r="B3" s="583"/>
      <c r="C3" s="583"/>
      <c r="D3" s="583"/>
      <c r="E3" s="583"/>
      <c r="F3" s="583"/>
      <c r="G3" s="583"/>
      <c r="H3" s="583"/>
      <c r="I3" s="583"/>
      <c r="J3" s="583"/>
      <c r="K3" s="583"/>
      <c r="L3" s="583"/>
      <c r="M3" s="583"/>
      <c r="N3" s="583"/>
      <c r="O3" s="583"/>
      <c r="P3" s="583"/>
      <c r="Q3" s="583"/>
      <c r="R3" s="661"/>
      <c r="S3" s="44"/>
      <c r="T3" s="44"/>
      <c r="U3" s="44"/>
    </row>
    <row r="4" spans="1:21" customFormat="1" ht="10.5" customHeight="1" x14ac:dyDescent="0.2">
      <c r="R4" s="661"/>
    </row>
    <row r="5" spans="1:21" ht="9" customHeight="1" x14ac:dyDescent="0.2">
      <c r="A5" s="25"/>
      <c r="B5" s="25"/>
      <c r="C5" s="25"/>
      <c r="D5" s="25"/>
      <c r="E5" s="24"/>
      <c r="F5" s="24"/>
      <c r="G5" s="24"/>
      <c r="H5" s="24"/>
      <c r="I5" s="24"/>
      <c r="J5" s="24"/>
      <c r="K5" s="24"/>
      <c r="L5" s="24"/>
      <c r="M5" s="24"/>
      <c r="N5" s="25"/>
      <c r="O5" s="25"/>
      <c r="P5" s="24"/>
      <c r="Q5" s="22"/>
      <c r="R5" s="661"/>
    </row>
    <row r="6" spans="1:21" ht="18.600000000000001" customHeight="1" x14ac:dyDescent="0.25">
      <c r="B6" s="125"/>
      <c r="C6" s="125"/>
      <c r="D6" s="584" t="s">
        <v>605</v>
      </c>
      <c r="E6" s="584"/>
      <c r="F6" s="584"/>
      <c r="G6" s="584"/>
      <c r="H6" s="584"/>
      <c r="I6" s="584"/>
      <c r="J6" s="584"/>
      <c r="K6" s="584"/>
      <c r="L6" s="584"/>
      <c r="M6" s="584"/>
      <c r="N6" s="584"/>
      <c r="O6" s="584"/>
      <c r="R6" s="661"/>
    </row>
    <row r="7" spans="1:21" ht="5.45" customHeight="1" x14ac:dyDescent="0.2">
      <c r="R7" s="661"/>
    </row>
    <row r="8" spans="1:21" x14ac:dyDescent="0.2">
      <c r="A8" s="585" t="s">
        <v>186</v>
      </c>
      <c r="B8" s="585"/>
      <c r="Q8" s="33" t="s">
        <v>25</v>
      </c>
      <c r="R8" s="661"/>
    </row>
    <row r="9" spans="1:21" ht="15.75" x14ac:dyDescent="0.25">
      <c r="A9" s="14"/>
      <c r="N9" s="711" t="s">
        <v>619</v>
      </c>
      <c r="O9" s="711"/>
      <c r="P9" s="711"/>
      <c r="Q9" s="711"/>
      <c r="R9" s="661"/>
      <c r="S9" s="22"/>
    </row>
    <row r="10" spans="1:21" ht="37.15" customHeight="1" x14ac:dyDescent="0.2">
      <c r="A10" s="658" t="s">
        <v>2</v>
      </c>
      <c r="B10" s="658" t="s">
        <v>3</v>
      </c>
      <c r="C10" s="579" t="s">
        <v>606</v>
      </c>
      <c r="D10" s="579"/>
      <c r="E10" s="579"/>
      <c r="F10" s="579" t="s">
        <v>624</v>
      </c>
      <c r="G10" s="579"/>
      <c r="H10" s="579"/>
      <c r="I10" s="619" t="s">
        <v>421</v>
      </c>
      <c r="J10" s="620"/>
      <c r="K10" s="724"/>
      <c r="L10" s="619" t="s">
        <v>99</v>
      </c>
      <c r="M10" s="620"/>
      <c r="N10" s="724"/>
      <c r="O10" s="725" t="s">
        <v>625</v>
      </c>
      <c r="P10" s="726"/>
      <c r="Q10" s="727"/>
      <c r="R10" s="661"/>
    </row>
    <row r="11" spans="1:21" ht="39.75" customHeight="1" x14ac:dyDescent="0.2">
      <c r="A11" s="659"/>
      <c r="B11" s="659"/>
      <c r="C11" s="5" t="s">
        <v>121</v>
      </c>
      <c r="D11" s="5" t="s">
        <v>417</v>
      </c>
      <c r="E11" s="39" t="s">
        <v>19</v>
      </c>
      <c r="F11" s="5" t="s">
        <v>121</v>
      </c>
      <c r="G11" s="5" t="s">
        <v>418</v>
      </c>
      <c r="H11" s="39" t="s">
        <v>19</v>
      </c>
      <c r="I11" s="5" t="s">
        <v>121</v>
      </c>
      <c r="J11" s="5" t="s">
        <v>418</v>
      </c>
      <c r="K11" s="39" t="s">
        <v>19</v>
      </c>
      <c r="L11" s="5" t="s">
        <v>121</v>
      </c>
      <c r="M11" s="5" t="s">
        <v>418</v>
      </c>
      <c r="N11" s="39" t="s">
        <v>19</v>
      </c>
      <c r="O11" s="5" t="s">
        <v>271</v>
      </c>
      <c r="P11" s="5" t="s">
        <v>419</v>
      </c>
      <c r="Q11" s="5" t="s">
        <v>122</v>
      </c>
    </row>
    <row r="12" spans="1:21" s="70" customFormat="1" x14ac:dyDescent="0.2">
      <c r="A12" s="67">
        <v>1</v>
      </c>
      <c r="B12" s="67">
        <v>2</v>
      </c>
      <c r="C12" s="67">
        <v>3</v>
      </c>
      <c r="D12" s="67">
        <v>4</v>
      </c>
      <c r="E12" s="67">
        <v>5</v>
      </c>
      <c r="F12" s="67">
        <v>6</v>
      </c>
      <c r="G12" s="67">
        <v>7</v>
      </c>
      <c r="H12" s="67">
        <v>8</v>
      </c>
      <c r="I12" s="67">
        <v>9</v>
      </c>
      <c r="J12" s="67">
        <v>10</v>
      </c>
      <c r="K12" s="67">
        <v>11</v>
      </c>
      <c r="L12" s="67">
        <v>12</v>
      </c>
      <c r="M12" s="67">
        <v>13</v>
      </c>
      <c r="N12" s="67">
        <v>14</v>
      </c>
      <c r="O12" s="67">
        <v>15</v>
      </c>
      <c r="P12" s="67">
        <v>16</v>
      </c>
      <c r="Q12" s="67">
        <v>17</v>
      </c>
    </row>
    <row r="13" spans="1:21" x14ac:dyDescent="0.2">
      <c r="A13" s="18">
        <v>1</v>
      </c>
      <c r="B13" s="19" t="s">
        <v>854</v>
      </c>
      <c r="C13" s="438">
        <v>205.2</v>
      </c>
      <c r="D13" s="438">
        <v>338.47</v>
      </c>
      <c r="E13" s="438">
        <f>SUM(C13:D13)</f>
        <v>543.67000000000007</v>
      </c>
      <c r="F13" s="443">
        <v>0</v>
      </c>
      <c r="G13" s="443">
        <v>0</v>
      </c>
      <c r="H13" s="443">
        <v>0</v>
      </c>
      <c r="I13" s="438">
        <v>145.51</v>
      </c>
      <c r="J13" s="438">
        <v>150</v>
      </c>
      <c r="K13" s="438">
        <f>SUM(I13:J13)</f>
        <v>295.51</v>
      </c>
      <c r="L13" s="438">
        <v>213.57</v>
      </c>
      <c r="M13" s="438">
        <v>192.56</v>
      </c>
      <c r="N13" s="438">
        <f>SUM(L13:M13)</f>
        <v>406.13</v>
      </c>
      <c r="O13" s="443">
        <f>F13+I13-L13</f>
        <v>-68.06</v>
      </c>
      <c r="P13" s="472">
        <f>G13+J13-M13</f>
        <v>-42.56</v>
      </c>
      <c r="Q13" s="443">
        <f>H13+K13-N13</f>
        <v>-110.62</v>
      </c>
    </row>
    <row r="14" spans="1:21" x14ac:dyDescent="0.2">
      <c r="A14" s="18">
        <v>2</v>
      </c>
      <c r="B14" s="19"/>
      <c r="C14" s="441"/>
      <c r="D14" s="441"/>
      <c r="E14" s="441"/>
      <c r="F14" s="441"/>
      <c r="G14" s="441"/>
      <c r="H14" s="441"/>
      <c r="I14" s="441"/>
      <c r="J14" s="441"/>
      <c r="K14" s="441"/>
      <c r="L14" s="441"/>
      <c r="M14" s="441"/>
      <c r="N14" s="441"/>
      <c r="O14" s="441"/>
      <c r="P14" s="441"/>
      <c r="Q14" s="441"/>
    </row>
    <row r="15" spans="1:21" x14ac:dyDescent="0.2">
      <c r="A15" s="18">
        <v>3</v>
      </c>
      <c r="B15" s="19"/>
      <c r="C15" s="441"/>
      <c r="D15" s="441"/>
      <c r="E15" s="441"/>
      <c r="F15" s="441"/>
      <c r="G15" s="441"/>
      <c r="H15" s="441"/>
      <c r="I15" s="441"/>
      <c r="J15" s="441"/>
      <c r="K15" s="441"/>
      <c r="L15" s="441"/>
      <c r="M15" s="441"/>
      <c r="N15" s="441"/>
      <c r="O15" s="441"/>
      <c r="P15" s="441"/>
      <c r="Q15" s="441"/>
    </row>
    <row r="16" spans="1:21" x14ac:dyDescent="0.2">
      <c r="A16" s="18">
        <v>4</v>
      </c>
      <c r="B16" s="19"/>
      <c r="C16" s="441"/>
      <c r="D16" s="441"/>
      <c r="E16" s="441"/>
      <c r="F16" s="441"/>
      <c r="G16" s="441"/>
      <c r="H16" s="441"/>
      <c r="I16" s="441"/>
      <c r="J16" s="441"/>
      <c r="K16" s="441"/>
      <c r="L16" s="441"/>
      <c r="M16" s="441"/>
      <c r="N16" s="441"/>
      <c r="O16" s="441"/>
      <c r="P16" s="441"/>
      <c r="Q16" s="441"/>
    </row>
    <row r="17" spans="1:17" x14ac:dyDescent="0.2">
      <c r="A17" s="18">
        <v>5</v>
      </c>
      <c r="B17" s="19"/>
      <c r="C17" s="441"/>
      <c r="D17" s="441"/>
      <c r="E17" s="441"/>
      <c r="F17" s="441"/>
      <c r="G17" s="441"/>
      <c r="H17" s="441"/>
      <c r="I17" s="441"/>
      <c r="J17" s="441"/>
      <c r="K17" s="441"/>
      <c r="L17" s="441"/>
      <c r="M17" s="441"/>
      <c r="N17" s="441"/>
      <c r="O17" s="441"/>
      <c r="P17" s="441"/>
      <c r="Q17" s="441"/>
    </row>
    <row r="18" spans="1:17" x14ac:dyDescent="0.2">
      <c r="A18" s="18">
        <v>6</v>
      </c>
      <c r="B18" s="19"/>
      <c r="C18" s="441"/>
      <c r="D18" s="441"/>
      <c r="E18" s="441"/>
      <c r="F18" s="441"/>
      <c r="G18" s="441"/>
      <c r="H18" s="441"/>
      <c r="I18" s="441"/>
      <c r="J18" s="441"/>
      <c r="K18" s="441"/>
      <c r="L18" s="441"/>
      <c r="M18" s="441"/>
      <c r="N18" s="441"/>
      <c r="O18" s="441"/>
      <c r="P18" s="441"/>
      <c r="Q18" s="441"/>
    </row>
    <row r="19" spans="1:17" x14ac:dyDescent="0.2">
      <c r="A19" s="18">
        <v>7</v>
      </c>
      <c r="B19" s="19"/>
      <c r="C19" s="441"/>
      <c r="D19" s="441"/>
      <c r="E19" s="441"/>
      <c r="F19" s="441"/>
      <c r="G19" s="441"/>
      <c r="H19" s="441"/>
      <c r="I19" s="441"/>
      <c r="J19" s="441"/>
      <c r="K19" s="441"/>
      <c r="L19" s="441"/>
      <c r="M19" s="441"/>
      <c r="N19" s="441"/>
      <c r="O19" s="441"/>
      <c r="P19" s="441"/>
      <c r="Q19" s="441"/>
    </row>
    <row r="20" spans="1:17" x14ac:dyDescent="0.2">
      <c r="A20" s="18">
        <v>8</v>
      </c>
      <c r="B20" s="19"/>
      <c r="C20" s="441"/>
      <c r="D20" s="441"/>
      <c r="E20" s="441"/>
      <c r="F20" s="441"/>
      <c r="G20" s="441"/>
      <c r="H20" s="441"/>
      <c r="I20" s="441"/>
      <c r="J20" s="441"/>
      <c r="K20" s="441"/>
      <c r="L20" s="441"/>
      <c r="M20" s="441"/>
      <c r="N20" s="441"/>
      <c r="O20" s="441"/>
      <c r="P20" s="441"/>
      <c r="Q20" s="441"/>
    </row>
    <row r="21" spans="1:17" x14ac:dyDescent="0.2">
      <c r="A21" s="18">
        <v>9</v>
      </c>
      <c r="B21" s="19"/>
      <c r="C21" s="441"/>
      <c r="D21" s="441"/>
      <c r="E21" s="441"/>
      <c r="F21" s="441"/>
      <c r="G21" s="441"/>
      <c r="H21" s="441"/>
      <c r="I21" s="441"/>
      <c r="J21" s="441"/>
      <c r="K21" s="441"/>
      <c r="L21" s="441"/>
      <c r="M21" s="441"/>
      <c r="N21" s="441"/>
      <c r="O21" s="441"/>
      <c r="P21" s="441"/>
      <c r="Q21" s="441"/>
    </row>
    <row r="22" spans="1:17" x14ac:dyDescent="0.2">
      <c r="A22" s="18">
        <v>10</v>
      </c>
      <c r="B22" s="19"/>
      <c r="C22" s="441"/>
      <c r="D22" s="441"/>
      <c r="E22" s="441"/>
      <c r="F22" s="441"/>
      <c r="G22" s="441"/>
      <c r="H22" s="441"/>
      <c r="I22" s="441"/>
      <c r="J22" s="441"/>
      <c r="K22" s="441"/>
      <c r="L22" s="441"/>
      <c r="M22" s="441"/>
      <c r="N22" s="441"/>
      <c r="O22" s="441"/>
      <c r="P22" s="441"/>
      <c r="Q22" s="441"/>
    </row>
    <row r="23" spans="1:17" x14ac:dyDescent="0.2">
      <c r="A23" s="18">
        <v>11</v>
      </c>
      <c r="B23" s="19"/>
      <c r="C23" s="441"/>
      <c r="D23" s="441"/>
      <c r="E23" s="441"/>
      <c r="F23" s="441"/>
      <c r="G23" s="441"/>
      <c r="H23" s="441"/>
      <c r="I23" s="441"/>
      <c r="J23" s="441"/>
      <c r="K23" s="441"/>
      <c r="L23" s="441"/>
      <c r="M23" s="441"/>
      <c r="N23" s="441"/>
      <c r="O23" s="441"/>
      <c r="P23" s="441"/>
      <c r="Q23" s="441"/>
    </row>
    <row r="24" spans="1:17" x14ac:dyDescent="0.2">
      <c r="A24" s="18">
        <v>12</v>
      </c>
      <c r="B24" s="19"/>
      <c r="C24" s="441"/>
      <c r="D24" s="441"/>
      <c r="E24" s="441"/>
      <c r="F24" s="441"/>
      <c r="G24" s="441"/>
      <c r="H24" s="441"/>
      <c r="I24" s="441"/>
      <c r="J24" s="441"/>
      <c r="K24" s="441"/>
      <c r="L24" s="441"/>
      <c r="M24" s="441"/>
      <c r="N24" s="441"/>
      <c r="O24" s="441"/>
      <c r="P24" s="441"/>
      <c r="Q24" s="441"/>
    </row>
    <row r="25" spans="1:17" x14ac:dyDescent="0.2">
      <c r="A25" s="18">
        <v>13</v>
      </c>
      <c r="B25" s="19"/>
      <c r="C25" s="441"/>
      <c r="D25" s="441"/>
      <c r="E25" s="441"/>
      <c r="F25" s="441"/>
      <c r="G25" s="441"/>
      <c r="H25" s="441"/>
      <c r="I25" s="441"/>
      <c r="J25" s="441"/>
      <c r="K25" s="441"/>
      <c r="L25" s="441"/>
      <c r="M25" s="441"/>
      <c r="N25" s="441"/>
      <c r="O25" s="441"/>
      <c r="P25" s="441"/>
      <c r="Q25" s="441"/>
    </row>
    <row r="26" spans="1:17" x14ac:dyDescent="0.2">
      <c r="A26" s="18">
        <v>14</v>
      </c>
      <c r="B26" s="19"/>
      <c r="C26" s="441"/>
      <c r="D26" s="441"/>
      <c r="E26" s="441"/>
      <c r="F26" s="441"/>
      <c r="G26" s="441"/>
      <c r="H26" s="441"/>
      <c r="I26" s="441"/>
      <c r="J26" s="441"/>
      <c r="K26" s="441"/>
      <c r="L26" s="441"/>
      <c r="M26" s="441"/>
      <c r="N26" s="441"/>
      <c r="O26" s="441"/>
      <c r="P26" s="441"/>
      <c r="Q26" s="441"/>
    </row>
    <row r="27" spans="1:17" x14ac:dyDescent="0.2">
      <c r="A27" s="20" t="s">
        <v>7</v>
      </c>
      <c r="B27" s="19"/>
      <c r="C27" s="441"/>
      <c r="D27" s="441"/>
      <c r="E27" s="441"/>
      <c r="F27" s="441"/>
      <c r="G27" s="441"/>
      <c r="H27" s="441"/>
      <c r="I27" s="441"/>
      <c r="J27" s="441"/>
      <c r="K27" s="441"/>
      <c r="L27" s="441"/>
      <c r="M27" s="441"/>
      <c r="N27" s="441"/>
      <c r="O27" s="441"/>
      <c r="P27" s="441"/>
      <c r="Q27" s="441"/>
    </row>
    <row r="28" spans="1:17" ht="13.5" thickBot="1" x14ac:dyDescent="0.25">
      <c r="A28" s="20" t="s">
        <v>7</v>
      </c>
      <c r="B28" s="19"/>
      <c r="C28" s="441"/>
      <c r="D28" s="441"/>
      <c r="E28" s="441"/>
      <c r="F28" s="441"/>
      <c r="G28" s="441"/>
      <c r="H28" s="441"/>
      <c r="I28" s="441"/>
      <c r="J28" s="441"/>
      <c r="K28" s="441"/>
      <c r="L28" s="441"/>
      <c r="M28" s="441"/>
      <c r="N28" s="441"/>
      <c r="O28" s="441"/>
      <c r="P28" s="473"/>
      <c r="Q28" s="441"/>
    </row>
    <row r="29" spans="1:17" ht="13.5" thickBot="1" x14ac:dyDescent="0.25">
      <c r="A29" s="3"/>
      <c r="B29" s="3" t="s">
        <v>19</v>
      </c>
      <c r="C29" s="438">
        <v>205.2</v>
      </c>
      <c r="D29" s="438">
        <v>338.47</v>
      </c>
      <c r="E29" s="438">
        <f>SUM(C29:D29)</f>
        <v>543.67000000000007</v>
      </c>
      <c r="F29" s="443">
        <v>0</v>
      </c>
      <c r="G29" s="443">
        <v>0</v>
      </c>
      <c r="H29" s="443">
        <v>0</v>
      </c>
      <c r="I29" s="438">
        <v>145.51</v>
      </c>
      <c r="J29" s="438">
        <v>150</v>
      </c>
      <c r="K29" s="438">
        <f>SUM(I29:J29)</f>
        <v>295.51</v>
      </c>
      <c r="L29" s="438">
        <v>213.57</v>
      </c>
      <c r="M29" s="438">
        <v>192.56</v>
      </c>
      <c r="N29" s="438">
        <f>SUM(L29:M29)</f>
        <v>406.13</v>
      </c>
      <c r="O29" s="439">
        <f>F29+I29-L29</f>
        <v>-68.06</v>
      </c>
      <c r="P29" s="474">
        <f>G29+J29-M29</f>
        <v>-42.56</v>
      </c>
      <c r="Q29" s="440">
        <f>H29+K29-N29</f>
        <v>-110.62</v>
      </c>
    </row>
    <row r="30" spans="1:17" x14ac:dyDescent="0.2">
      <c r="A30" s="12"/>
      <c r="B30" s="31"/>
      <c r="C30" s="31"/>
      <c r="D30" s="31"/>
      <c r="E30" s="22"/>
      <c r="F30" s="22"/>
      <c r="G30" s="22"/>
      <c r="H30" s="22"/>
      <c r="I30" s="22"/>
      <c r="J30" s="22"/>
      <c r="K30" s="22"/>
      <c r="L30" s="22"/>
      <c r="M30" s="22"/>
      <c r="N30" s="22"/>
      <c r="O30" s="22"/>
      <c r="P30" s="22"/>
      <c r="Q30" s="22"/>
    </row>
    <row r="31" spans="1:17" ht="11.25" customHeight="1" x14ac:dyDescent="0.2">
      <c r="A31" s="22" t="s">
        <v>413</v>
      </c>
      <c r="B31" s="22"/>
      <c r="C31" s="22"/>
      <c r="D31" s="22"/>
      <c r="E31" s="22"/>
      <c r="F31" s="22"/>
      <c r="G31" s="22"/>
      <c r="H31" s="22"/>
      <c r="I31" s="22"/>
      <c r="J31" s="22"/>
      <c r="K31" s="22"/>
      <c r="L31" s="22"/>
      <c r="M31" s="22"/>
      <c r="N31" s="22"/>
      <c r="O31" s="22"/>
    </row>
    <row r="32" spans="1:17" ht="14.25" customHeight="1" x14ac:dyDescent="0.2">
      <c r="A32" s="728" t="s">
        <v>416</v>
      </c>
      <c r="B32" s="728"/>
      <c r="C32" s="728"/>
      <c r="D32" s="728"/>
      <c r="E32" s="728"/>
      <c r="F32" s="728"/>
      <c r="G32" s="728"/>
      <c r="H32" s="728"/>
      <c r="I32" s="728"/>
      <c r="J32" s="728"/>
      <c r="K32" s="728"/>
      <c r="L32" s="728"/>
      <c r="M32" s="728"/>
      <c r="N32" s="728"/>
      <c r="O32" s="728"/>
      <c r="P32" s="728"/>
      <c r="Q32" s="728"/>
    </row>
    <row r="33" spans="1:18" ht="15.75" customHeight="1" x14ac:dyDescent="0.2">
      <c r="A33" s="35"/>
      <c r="B33" s="42"/>
      <c r="C33" s="42"/>
      <c r="D33" s="42"/>
      <c r="E33" s="42"/>
      <c r="F33" s="42"/>
      <c r="G33" s="42"/>
      <c r="H33" s="42"/>
      <c r="I33" s="42"/>
      <c r="J33" s="42"/>
      <c r="K33" s="42"/>
      <c r="L33" s="42"/>
      <c r="M33" s="42"/>
      <c r="N33" s="42"/>
      <c r="O33" s="42"/>
      <c r="P33" s="42"/>
      <c r="Q33" s="42"/>
    </row>
    <row r="34" spans="1:18" ht="15.75" customHeight="1" x14ac:dyDescent="0.2">
      <c r="A34" s="15" t="s">
        <v>12</v>
      </c>
      <c r="B34" s="15"/>
      <c r="C34" s="15"/>
      <c r="D34" s="15"/>
      <c r="E34" s="15"/>
      <c r="F34" s="15"/>
      <c r="G34" s="15"/>
      <c r="H34" s="15"/>
      <c r="I34" s="15"/>
      <c r="J34" s="15"/>
      <c r="K34" s="15"/>
      <c r="L34" s="15"/>
      <c r="M34" s="15"/>
      <c r="P34" s="588" t="s">
        <v>13</v>
      </c>
      <c r="Q34" s="588"/>
    </row>
    <row r="35" spans="1:18" ht="12.75" customHeight="1" x14ac:dyDescent="0.2">
      <c r="A35" s="588" t="s">
        <v>14</v>
      </c>
      <c r="B35" s="588"/>
      <c r="C35" s="588"/>
      <c r="D35" s="588"/>
      <c r="E35" s="588"/>
      <c r="F35" s="588"/>
      <c r="G35" s="588"/>
      <c r="H35" s="588"/>
      <c r="I35" s="588"/>
      <c r="J35" s="588"/>
      <c r="K35" s="588"/>
      <c r="L35" s="588"/>
      <c r="M35" s="588"/>
      <c r="N35" s="588"/>
      <c r="O35" s="588"/>
      <c r="P35" s="588"/>
      <c r="Q35" s="588"/>
    </row>
    <row r="36" spans="1:18" ht="12.75" customHeight="1" x14ac:dyDescent="0.2">
      <c r="A36" s="588" t="s">
        <v>20</v>
      </c>
      <c r="B36" s="588"/>
      <c r="C36" s="588"/>
      <c r="D36" s="588"/>
      <c r="E36" s="588"/>
      <c r="F36" s="588"/>
      <c r="G36" s="588"/>
      <c r="H36" s="588"/>
      <c r="I36" s="588"/>
      <c r="J36" s="588"/>
      <c r="K36" s="588"/>
      <c r="L36" s="588"/>
      <c r="M36" s="588"/>
      <c r="N36" s="588"/>
      <c r="O36" s="588"/>
      <c r="P36" s="588"/>
      <c r="Q36" s="588"/>
    </row>
    <row r="37" spans="1:18" x14ac:dyDescent="0.2">
      <c r="A37" s="15"/>
      <c r="B37" s="15"/>
      <c r="C37" s="15"/>
      <c r="D37" s="15"/>
      <c r="E37" s="15"/>
      <c r="F37" s="15"/>
      <c r="G37" s="15"/>
      <c r="H37" s="15"/>
      <c r="I37" s="15"/>
      <c r="J37" s="15"/>
      <c r="K37" s="15"/>
      <c r="L37" s="15"/>
      <c r="M37" s="15"/>
      <c r="O37" s="586" t="s">
        <v>88</v>
      </c>
      <c r="P37" s="586"/>
      <c r="Q37" s="586"/>
      <c r="R37" s="36"/>
    </row>
  </sheetData>
  <mergeCells count="19">
    <mergeCell ref="B10:B11"/>
    <mergeCell ref="C10:E10"/>
    <mergeCell ref="F10:H10"/>
    <mergeCell ref="O37:Q37"/>
    <mergeCell ref="R1:R10"/>
    <mergeCell ref="A36:Q36"/>
    <mergeCell ref="I10:K10"/>
    <mergeCell ref="L10:N10"/>
    <mergeCell ref="O10:Q10"/>
    <mergeCell ref="P34:Q34"/>
    <mergeCell ref="A35:Q35"/>
    <mergeCell ref="A8:B8"/>
    <mergeCell ref="A32:Q32"/>
    <mergeCell ref="P1:Q1"/>
    <mergeCell ref="A2:Q2"/>
    <mergeCell ref="A3:Q3"/>
    <mergeCell ref="N9:Q9"/>
    <mergeCell ref="D6:O6"/>
    <mergeCell ref="A10:A11"/>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topLeftCell="A4" zoomScaleNormal="100" zoomScaleSheetLayoutView="77" workbookViewId="0">
      <selection activeCell="F29" sqref="F29"/>
    </sheetView>
  </sheetViews>
  <sheetFormatPr defaultRowHeight="12.75" x14ac:dyDescent="0.2"/>
  <cols>
    <col min="2" max="2" width="11.5703125" customWidth="1"/>
    <col min="3" max="3" width="14.7109375" customWidth="1"/>
    <col min="4" max="4" width="11.28515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729" t="s">
        <v>69</v>
      </c>
      <c r="R1" s="729"/>
      <c r="S1" s="729"/>
    </row>
    <row r="3" spans="1:22" ht="15" x14ac:dyDescent="0.2">
      <c r="A3" s="666" t="s">
        <v>0</v>
      </c>
      <c r="B3" s="666"/>
      <c r="C3" s="666"/>
      <c r="D3" s="666"/>
      <c r="E3" s="666"/>
      <c r="F3" s="666"/>
      <c r="G3" s="666"/>
      <c r="H3" s="666"/>
      <c r="I3" s="666"/>
      <c r="J3" s="666"/>
      <c r="K3" s="666"/>
      <c r="L3" s="666"/>
      <c r="M3" s="666"/>
      <c r="N3" s="666"/>
      <c r="O3" s="666"/>
      <c r="P3" s="666"/>
      <c r="Q3" s="666"/>
    </row>
    <row r="4" spans="1:22" ht="20.25" x14ac:dyDescent="0.3">
      <c r="A4" s="646" t="s">
        <v>574</v>
      </c>
      <c r="B4" s="646"/>
      <c r="C4" s="646"/>
      <c r="D4" s="646"/>
      <c r="E4" s="646"/>
      <c r="F4" s="646"/>
      <c r="G4" s="646"/>
      <c r="H4" s="646"/>
      <c r="I4" s="646"/>
      <c r="J4" s="646"/>
      <c r="K4" s="646"/>
      <c r="L4" s="646"/>
      <c r="M4" s="646"/>
      <c r="N4" s="646"/>
      <c r="O4" s="646"/>
      <c r="P4" s="646"/>
      <c r="Q4" s="44"/>
    </row>
    <row r="5" spans="1:22" ht="15.75" x14ac:dyDescent="0.25">
      <c r="A5" s="730" t="s">
        <v>489</v>
      </c>
      <c r="B5" s="730"/>
      <c r="C5" s="730"/>
      <c r="D5" s="730"/>
      <c r="E5" s="730"/>
      <c r="F5" s="730"/>
      <c r="G5" s="730"/>
      <c r="H5" s="730"/>
      <c r="I5" s="730"/>
      <c r="J5" s="730"/>
      <c r="K5" s="730"/>
      <c r="L5" s="730"/>
      <c r="M5" s="730"/>
      <c r="N5" s="730"/>
      <c r="O5" s="730"/>
      <c r="P5" s="730"/>
      <c r="Q5" s="730"/>
    </row>
    <row r="6" spans="1:22" x14ac:dyDescent="0.2">
      <c r="A6" s="36"/>
      <c r="B6" s="36"/>
      <c r="C6" s="177"/>
      <c r="D6" s="36"/>
      <c r="E6" s="36"/>
      <c r="F6" s="36"/>
      <c r="G6" s="36"/>
      <c r="H6" s="36"/>
      <c r="I6" s="36"/>
      <c r="J6" s="36"/>
      <c r="K6" s="36"/>
      <c r="L6" s="36"/>
      <c r="M6" s="36"/>
      <c r="N6" s="36"/>
      <c r="O6" s="36"/>
      <c r="P6" s="36"/>
      <c r="Q6" s="36"/>
      <c r="U6" s="36"/>
    </row>
    <row r="8" spans="1:22" ht="15.75" x14ac:dyDescent="0.25">
      <c r="A8" s="584" t="s">
        <v>268</v>
      </c>
      <c r="B8" s="584"/>
      <c r="C8" s="584"/>
      <c r="D8" s="584"/>
      <c r="E8" s="584"/>
      <c r="F8" s="584"/>
      <c r="G8" s="584"/>
      <c r="H8" s="584"/>
      <c r="I8" s="584"/>
      <c r="J8" s="584"/>
      <c r="K8" s="584"/>
      <c r="L8" s="584"/>
      <c r="M8" s="584"/>
      <c r="N8" s="584"/>
      <c r="O8" s="584"/>
      <c r="P8" s="584"/>
      <c r="Q8" s="584"/>
      <c r="R8" s="584"/>
      <c r="S8" s="584"/>
    </row>
    <row r="9" spans="1:22" ht="15.75" x14ac:dyDescent="0.25">
      <c r="A9" s="47"/>
      <c r="B9" s="40"/>
      <c r="C9" s="40"/>
      <c r="D9" s="40"/>
      <c r="E9" s="40"/>
      <c r="F9" s="40"/>
      <c r="G9" s="40"/>
      <c r="H9" s="40"/>
      <c r="I9" s="40"/>
      <c r="J9" s="40"/>
      <c r="K9" s="40"/>
      <c r="L9" s="40"/>
      <c r="M9" s="40"/>
      <c r="N9" s="40"/>
      <c r="O9" s="40"/>
      <c r="P9" s="731" t="s">
        <v>258</v>
      </c>
      <c r="Q9" s="731"/>
      <c r="R9" s="731"/>
      <c r="S9" s="731"/>
      <c r="U9" s="40"/>
    </row>
    <row r="10" spans="1:22" x14ac:dyDescent="0.2">
      <c r="P10" s="711" t="s">
        <v>619</v>
      </c>
      <c r="Q10" s="711"/>
      <c r="R10" s="711"/>
      <c r="S10" s="711"/>
    </row>
    <row r="11" spans="1:22" ht="28.5" customHeight="1" x14ac:dyDescent="0.2">
      <c r="A11" s="733" t="s">
        <v>26</v>
      </c>
      <c r="B11" s="658" t="s">
        <v>233</v>
      </c>
      <c r="C11" s="658" t="s">
        <v>420</v>
      </c>
      <c r="D11" s="658" t="s">
        <v>536</v>
      </c>
      <c r="E11" s="587" t="s">
        <v>607</v>
      </c>
      <c r="F11" s="587"/>
      <c r="G11" s="587"/>
      <c r="H11" s="571" t="s">
        <v>624</v>
      </c>
      <c r="I11" s="572"/>
      <c r="J11" s="573"/>
      <c r="K11" s="619" t="s">
        <v>422</v>
      </c>
      <c r="L11" s="620"/>
      <c r="M11" s="724"/>
      <c r="N11" s="680" t="s">
        <v>179</v>
      </c>
      <c r="O11" s="732"/>
      <c r="P11" s="678"/>
      <c r="Q11" s="579" t="s">
        <v>626</v>
      </c>
      <c r="R11" s="579"/>
      <c r="S11" s="579"/>
      <c r="T11" s="658" t="s">
        <v>290</v>
      </c>
      <c r="U11" s="658" t="s">
        <v>476</v>
      </c>
      <c r="V11" s="658" t="s">
        <v>423</v>
      </c>
    </row>
    <row r="12" spans="1:22" ht="65.25" customHeight="1" x14ac:dyDescent="0.2">
      <c r="A12" s="734"/>
      <c r="B12" s="659"/>
      <c r="C12" s="659"/>
      <c r="D12" s="659"/>
      <c r="E12" s="5" t="s">
        <v>202</v>
      </c>
      <c r="F12" s="5" t="s">
        <v>234</v>
      </c>
      <c r="G12" s="5" t="s">
        <v>19</v>
      </c>
      <c r="H12" s="5" t="s">
        <v>202</v>
      </c>
      <c r="I12" s="5" t="s">
        <v>234</v>
      </c>
      <c r="J12" s="5" t="s">
        <v>19</v>
      </c>
      <c r="K12" s="5" t="s">
        <v>202</v>
      </c>
      <c r="L12" s="5" t="s">
        <v>234</v>
      </c>
      <c r="M12" s="5" t="s">
        <v>19</v>
      </c>
      <c r="N12" s="5" t="s">
        <v>202</v>
      </c>
      <c r="O12" s="5" t="s">
        <v>234</v>
      </c>
      <c r="P12" s="5" t="s">
        <v>19</v>
      </c>
      <c r="Q12" s="5" t="s">
        <v>272</v>
      </c>
      <c r="R12" s="5" t="s">
        <v>249</v>
      </c>
      <c r="S12" s="5" t="s">
        <v>250</v>
      </c>
      <c r="T12" s="659"/>
      <c r="U12" s="659"/>
      <c r="V12" s="659"/>
    </row>
    <row r="13" spans="1:22" x14ac:dyDescent="0.2">
      <c r="A13" s="175">
        <v>1</v>
      </c>
      <c r="B13" s="117">
        <v>2</v>
      </c>
      <c r="C13" s="8">
        <v>3</v>
      </c>
      <c r="D13" s="117">
        <v>4</v>
      </c>
      <c r="E13" s="117">
        <v>5</v>
      </c>
      <c r="F13" s="8">
        <v>6</v>
      </c>
      <c r="G13" s="117">
        <v>7</v>
      </c>
      <c r="H13" s="117">
        <v>8</v>
      </c>
      <c r="I13" s="8">
        <v>9</v>
      </c>
      <c r="J13" s="117">
        <v>10</v>
      </c>
      <c r="K13" s="117">
        <v>11</v>
      </c>
      <c r="L13" s="8">
        <v>12</v>
      </c>
      <c r="M13" s="117">
        <v>13</v>
      </c>
      <c r="N13" s="117">
        <v>14</v>
      </c>
      <c r="O13" s="8">
        <v>15</v>
      </c>
      <c r="P13" s="117">
        <v>16</v>
      </c>
      <c r="Q13" s="117">
        <v>17</v>
      </c>
      <c r="R13" s="8">
        <v>18</v>
      </c>
      <c r="S13" s="117">
        <v>19</v>
      </c>
      <c r="T13" s="117">
        <v>20</v>
      </c>
      <c r="U13" s="8">
        <v>21</v>
      </c>
      <c r="V13" s="117">
        <v>22</v>
      </c>
    </row>
    <row r="14" spans="1:22" x14ac:dyDescent="0.2">
      <c r="A14" s="18">
        <v>1</v>
      </c>
      <c r="B14" s="361" t="s">
        <v>854</v>
      </c>
      <c r="C14" s="438">
        <v>600</v>
      </c>
      <c r="D14" s="438">
        <v>625</v>
      </c>
      <c r="E14" s="443">
        <v>60</v>
      </c>
      <c r="F14" s="438">
        <v>148.03</v>
      </c>
      <c r="G14" s="438">
        <f>SUM(E14:F14)</f>
        <v>208.03</v>
      </c>
      <c r="H14" s="438">
        <v>0</v>
      </c>
      <c r="I14" s="438">
        <v>0</v>
      </c>
      <c r="J14" s="438">
        <v>0</v>
      </c>
      <c r="K14" s="438">
        <v>38.96</v>
      </c>
      <c r="L14" s="438">
        <v>100</v>
      </c>
      <c r="M14" s="438">
        <f>SUM(K14:L14)</f>
        <v>138.96</v>
      </c>
      <c r="N14" s="438">
        <v>49.92</v>
      </c>
      <c r="O14" s="438">
        <v>98.14</v>
      </c>
      <c r="P14" s="438">
        <f>SUM(N14:O14)</f>
        <v>148.06</v>
      </c>
      <c r="Q14" s="438">
        <f>H14+K14-N14</f>
        <v>-10.96</v>
      </c>
      <c r="R14" s="438">
        <f>I14+L14-O14</f>
        <v>1.8599999999999994</v>
      </c>
      <c r="S14" s="438">
        <f>J14+M14-P14</f>
        <v>-9.0999999999999943</v>
      </c>
      <c r="T14" s="438" t="s">
        <v>857</v>
      </c>
      <c r="U14" s="438">
        <v>625</v>
      </c>
      <c r="V14" s="438">
        <v>625</v>
      </c>
    </row>
    <row r="15" spans="1:22" x14ac:dyDescent="0.2">
      <c r="A15" s="18">
        <v>2</v>
      </c>
      <c r="B15" s="176"/>
      <c r="C15" s="8"/>
      <c r="D15" s="8"/>
      <c r="E15" s="475"/>
      <c r="F15" s="8"/>
      <c r="G15" s="8"/>
      <c r="H15" s="8"/>
      <c r="I15" s="8"/>
      <c r="J15" s="8"/>
      <c r="K15" s="8"/>
      <c r="L15" s="8"/>
      <c r="M15" s="8"/>
      <c r="N15" s="8"/>
      <c r="O15" s="8"/>
      <c r="P15" s="8"/>
      <c r="Q15" s="8"/>
      <c r="R15" s="8"/>
      <c r="S15" s="8"/>
      <c r="T15" s="8"/>
      <c r="U15" s="8"/>
      <c r="V15" s="8"/>
    </row>
    <row r="16" spans="1:22" ht="13.5" customHeight="1" x14ac:dyDescent="0.2">
      <c r="A16" s="18">
        <v>3</v>
      </c>
      <c r="B16" s="176"/>
      <c r="C16" s="8"/>
      <c r="D16" s="8"/>
      <c r="E16" s="475"/>
      <c r="F16" s="8"/>
      <c r="G16" s="8"/>
      <c r="H16" s="8"/>
      <c r="I16" s="8"/>
      <c r="J16" s="8"/>
      <c r="K16" s="8"/>
      <c r="L16" s="8"/>
      <c r="M16" s="8"/>
      <c r="N16" s="8"/>
      <c r="O16" s="8"/>
      <c r="P16" s="8"/>
      <c r="Q16" s="8"/>
      <c r="R16" s="8"/>
      <c r="S16" s="8"/>
      <c r="T16" s="8"/>
      <c r="U16" s="8"/>
      <c r="V16" s="8"/>
    </row>
    <row r="17" spans="1:22" x14ac:dyDescent="0.2">
      <c r="A17" s="18">
        <v>4</v>
      </c>
      <c r="B17" s="176"/>
      <c r="C17" s="8"/>
      <c r="D17" s="8"/>
      <c r="E17" s="475"/>
      <c r="F17" s="8"/>
      <c r="G17" s="8"/>
      <c r="H17" s="8"/>
      <c r="I17" s="8"/>
      <c r="J17" s="8"/>
      <c r="K17" s="8"/>
      <c r="L17" s="8"/>
      <c r="M17" s="8"/>
      <c r="N17" s="8"/>
      <c r="O17" s="8"/>
      <c r="P17" s="8"/>
      <c r="Q17" s="8"/>
      <c r="R17" s="8"/>
      <c r="S17" s="8"/>
      <c r="T17" s="8"/>
      <c r="U17" s="8"/>
      <c r="V17" s="8"/>
    </row>
    <row r="18" spans="1:22" x14ac:dyDescent="0.2">
      <c r="A18" s="18">
        <v>5</v>
      </c>
      <c r="B18" s="176"/>
      <c r="C18" s="8"/>
      <c r="D18" s="8"/>
      <c r="E18" s="475"/>
      <c r="F18" s="8"/>
      <c r="G18" s="8"/>
      <c r="H18" s="8"/>
      <c r="I18" s="8"/>
      <c r="J18" s="8"/>
      <c r="K18" s="8"/>
      <c r="L18" s="8"/>
      <c r="M18" s="8"/>
      <c r="N18" s="8"/>
      <c r="O18" s="8"/>
      <c r="P18" s="8"/>
      <c r="Q18" s="8"/>
      <c r="R18" s="8"/>
      <c r="S18" s="8"/>
      <c r="T18" s="8"/>
      <c r="U18" s="8"/>
      <c r="V18" s="8"/>
    </row>
    <row r="19" spans="1:22" ht="16.5" customHeight="1" x14ac:dyDescent="0.2">
      <c r="A19" s="18">
        <v>6</v>
      </c>
      <c r="B19" s="176"/>
      <c r="C19" s="8"/>
      <c r="D19" s="8"/>
      <c r="E19" s="475"/>
      <c r="F19" s="8"/>
      <c r="G19" s="8"/>
      <c r="H19" s="8"/>
      <c r="I19" s="8"/>
      <c r="J19" s="8"/>
      <c r="K19" s="8"/>
      <c r="L19" s="8"/>
      <c r="M19" s="8"/>
      <c r="N19" s="8"/>
      <c r="O19" s="8"/>
      <c r="P19" s="8"/>
      <c r="Q19" s="8"/>
      <c r="R19" s="8"/>
      <c r="S19" s="8"/>
      <c r="T19" s="8"/>
      <c r="U19" s="8"/>
      <c r="V19" s="8"/>
    </row>
    <row r="20" spans="1:22" x14ac:dyDescent="0.2">
      <c r="A20" s="18">
        <v>7</v>
      </c>
      <c r="B20" s="176"/>
      <c r="C20" s="8"/>
      <c r="D20" s="8"/>
      <c r="E20" s="475"/>
      <c r="F20" s="8"/>
      <c r="G20" s="8"/>
      <c r="H20" s="8"/>
      <c r="I20" s="8"/>
      <c r="J20" s="8"/>
      <c r="K20" s="8"/>
      <c r="L20" s="8"/>
      <c r="M20" s="8"/>
      <c r="N20" s="8"/>
      <c r="O20" s="8"/>
      <c r="P20" s="8"/>
      <c r="Q20" s="8"/>
      <c r="R20" s="8"/>
      <c r="S20" s="8"/>
      <c r="T20" s="8"/>
      <c r="U20" s="8"/>
      <c r="V20" s="8"/>
    </row>
    <row r="21" spans="1:22" x14ac:dyDescent="0.2">
      <c r="A21" s="18">
        <v>8</v>
      </c>
      <c r="B21" s="176"/>
      <c r="C21" s="8"/>
      <c r="D21" s="8"/>
      <c r="E21" s="475"/>
      <c r="F21" s="8"/>
      <c r="G21" s="8"/>
      <c r="H21" s="8"/>
      <c r="I21" s="8"/>
      <c r="J21" s="8"/>
      <c r="K21" s="8"/>
      <c r="L21" s="8"/>
      <c r="M21" s="8"/>
      <c r="N21" s="8"/>
      <c r="O21" s="8"/>
      <c r="P21" s="8"/>
      <c r="Q21" s="8"/>
      <c r="R21" s="8"/>
      <c r="S21" s="8"/>
      <c r="T21" s="8"/>
      <c r="U21" s="8"/>
      <c r="V21" s="8"/>
    </row>
    <row r="22" spans="1:22" x14ac:dyDescent="0.2">
      <c r="A22" s="18">
        <v>9</v>
      </c>
      <c r="B22" s="176"/>
      <c r="C22" s="8"/>
      <c r="D22" s="8"/>
      <c r="E22" s="475"/>
      <c r="F22" s="8"/>
      <c r="G22" s="8"/>
      <c r="H22" s="8"/>
      <c r="I22" s="8"/>
      <c r="J22" s="8"/>
      <c r="K22" s="8"/>
      <c r="L22" s="8"/>
      <c r="M22" s="8"/>
      <c r="N22" s="8"/>
      <c r="O22" s="8"/>
      <c r="P22" s="8"/>
      <c r="Q22" s="8"/>
      <c r="R22" s="8"/>
      <c r="S22" s="8"/>
      <c r="T22" s="8"/>
      <c r="U22" s="8"/>
      <c r="V22" s="8"/>
    </row>
    <row r="23" spans="1:22" x14ac:dyDescent="0.2">
      <c r="A23" s="18">
        <v>10</v>
      </c>
      <c r="B23" s="176"/>
      <c r="C23" s="8"/>
      <c r="D23" s="8"/>
      <c r="E23" s="475"/>
      <c r="F23" s="8"/>
      <c r="G23" s="8"/>
      <c r="H23" s="8"/>
      <c r="I23" s="8"/>
      <c r="J23" s="8"/>
      <c r="K23" s="8"/>
      <c r="L23" s="8"/>
      <c r="M23" s="8"/>
      <c r="N23" s="8"/>
      <c r="O23" s="8"/>
      <c r="P23" s="8"/>
      <c r="Q23" s="8"/>
      <c r="R23" s="8"/>
      <c r="S23" s="8"/>
      <c r="T23" s="8"/>
      <c r="U23" s="8"/>
      <c r="V23" s="8"/>
    </row>
    <row r="24" spans="1:22" x14ac:dyDescent="0.2">
      <c r="A24" s="18">
        <v>11</v>
      </c>
      <c r="B24" s="176"/>
      <c r="C24" s="8"/>
      <c r="D24" s="8"/>
      <c r="E24" s="475"/>
      <c r="F24" s="8"/>
      <c r="G24" s="8"/>
      <c r="H24" s="8"/>
      <c r="I24" s="8"/>
      <c r="J24" s="8"/>
      <c r="K24" s="8"/>
      <c r="L24" s="8"/>
      <c r="M24" s="8"/>
      <c r="N24" s="8"/>
      <c r="O24" s="8"/>
      <c r="P24" s="8"/>
      <c r="Q24" s="8"/>
      <c r="R24" s="8"/>
      <c r="S24" s="8"/>
      <c r="T24" s="8"/>
      <c r="U24" s="8"/>
      <c r="V24" s="8"/>
    </row>
    <row r="25" spans="1:22" x14ac:dyDescent="0.2">
      <c r="A25" s="18">
        <v>12</v>
      </c>
      <c r="B25" s="176"/>
      <c r="C25" s="8"/>
      <c r="D25" s="8"/>
      <c r="E25" s="475"/>
      <c r="F25" s="8"/>
      <c r="G25" s="8"/>
      <c r="H25" s="8"/>
      <c r="I25" s="8"/>
      <c r="J25" s="8"/>
      <c r="K25" s="8"/>
      <c r="L25" s="8"/>
      <c r="M25" s="8"/>
      <c r="N25" s="8"/>
      <c r="O25" s="8"/>
      <c r="P25" s="8"/>
      <c r="Q25" s="8"/>
      <c r="R25" s="8"/>
      <c r="S25" s="8"/>
      <c r="T25" s="8"/>
      <c r="U25" s="8"/>
      <c r="V25" s="8"/>
    </row>
    <row r="26" spans="1:22" ht="16.5" customHeight="1" x14ac:dyDescent="0.2">
      <c r="A26" s="18">
        <v>13</v>
      </c>
      <c r="B26" s="176"/>
      <c r="C26" s="8"/>
      <c r="D26" s="8"/>
      <c r="E26" s="475"/>
      <c r="F26" s="8"/>
      <c r="G26" s="8"/>
      <c r="H26" s="8"/>
      <c r="I26" s="8"/>
      <c r="J26" s="8"/>
      <c r="K26" s="8"/>
      <c r="L26" s="8"/>
      <c r="M26" s="8"/>
      <c r="N26" s="8"/>
      <c r="O26" s="8"/>
      <c r="P26" s="8"/>
      <c r="Q26" s="8"/>
      <c r="R26" s="8"/>
      <c r="S26" s="8"/>
      <c r="T26" s="8"/>
      <c r="U26" s="8"/>
      <c r="V26" s="8"/>
    </row>
    <row r="27" spans="1:22" x14ac:dyDescent="0.2">
      <c r="A27" s="18">
        <v>14</v>
      </c>
      <c r="B27" s="176"/>
      <c r="C27" s="8"/>
      <c r="D27" s="8"/>
      <c r="E27" s="475"/>
      <c r="F27" s="8"/>
      <c r="G27" s="8"/>
      <c r="H27" s="8"/>
      <c r="I27" s="8"/>
      <c r="J27" s="8"/>
      <c r="K27" s="8"/>
      <c r="L27" s="8"/>
      <c r="M27" s="8"/>
      <c r="N27" s="8"/>
      <c r="O27" s="8"/>
      <c r="P27" s="8"/>
      <c r="Q27" s="8"/>
      <c r="R27" s="8"/>
      <c r="S27" s="8"/>
      <c r="T27" s="8"/>
      <c r="U27" s="8"/>
      <c r="V27" s="8"/>
    </row>
    <row r="28" spans="1:22" x14ac:dyDescent="0.2">
      <c r="A28" s="18" t="s">
        <v>7</v>
      </c>
      <c r="B28" s="176"/>
      <c r="C28" s="8"/>
      <c r="D28" s="8"/>
      <c r="E28" s="475"/>
      <c r="F28" s="8"/>
      <c r="G28" s="8"/>
      <c r="H28" s="8"/>
      <c r="I28" s="8"/>
      <c r="J28" s="8"/>
      <c r="K28" s="8"/>
      <c r="L28" s="8"/>
      <c r="M28" s="8"/>
      <c r="N28" s="8"/>
      <c r="O28" s="8"/>
      <c r="P28" s="8"/>
      <c r="Q28" s="8"/>
      <c r="R28" s="8"/>
      <c r="S28" s="8"/>
      <c r="T28" s="8"/>
      <c r="U28" s="8"/>
      <c r="V28" s="8"/>
    </row>
    <row r="29" spans="1:22" x14ac:dyDescent="0.2">
      <c r="A29" s="18" t="s">
        <v>7</v>
      </c>
      <c r="B29" s="176"/>
      <c r="C29" s="8"/>
      <c r="D29" s="8"/>
      <c r="E29" s="475"/>
      <c r="F29" s="8"/>
      <c r="G29" s="8"/>
      <c r="H29" s="8"/>
      <c r="I29" s="8"/>
      <c r="J29" s="8"/>
      <c r="K29" s="8"/>
      <c r="L29" s="8"/>
      <c r="M29" s="8"/>
      <c r="N29" s="8"/>
      <c r="O29" s="8"/>
      <c r="P29" s="8"/>
      <c r="Q29" s="8"/>
      <c r="R29" s="8"/>
      <c r="S29" s="8"/>
      <c r="T29" s="8"/>
      <c r="U29" s="8"/>
      <c r="V29" s="8"/>
    </row>
    <row r="30" spans="1:22" x14ac:dyDescent="0.2">
      <c r="A30" s="30" t="s">
        <v>19</v>
      </c>
      <c r="B30" s="361" t="s">
        <v>854</v>
      </c>
      <c r="C30" s="438">
        <v>600</v>
      </c>
      <c r="D30" s="438">
        <v>625</v>
      </c>
      <c r="E30" s="443">
        <v>60</v>
      </c>
      <c r="F30" s="438">
        <v>148.03</v>
      </c>
      <c r="G30" s="438">
        <f>SUM(E30:F30)</f>
        <v>208.03</v>
      </c>
      <c r="H30" s="438">
        <v>0</v>
      </c>
      <c r="I30" s="438">
        <v>0</v>
      </c>
      <c r="J30" s="438">
        <v>0</v>
      </c>
      <c r="K30" s="438">
        <v>38.96</v>
      </c>
      <c r="L30" s="438">
        <v>100</v>
      </c>
      <c r="M30" s="438">
        <f>SUM(K30:L30)</f>
        <v>138.96</v>
      </c>
      <c r="N30" s="438">
        <v>49.92</v>
      </c>
      <c r="O30" s="438">
        <v>98.14</v>
      </c>
      <c r="P30" s="438">
        <f>SUM(N30:O30)</f>
        <v>148.06</v>
      </c>
      <c r="Q30" s="438">
        <f>H30+K30-N30</f>
        <v>-10.96</v>
      </c>
      <c r="R30" s="438">
        <f>I30+L30-O30</f>
        <v>1.8599999999999994</v>
      </c>
      <c r="S30" s="438">
        <f>J30+M30-P30</f>
        <v>-9.0999999999999943</v>
      </c>
      <c r="T30" s="438" t="s">
        <v>857</v>
      </c>
      <c r="U30" s="438">
        <v>625</v>
      </c>
      <c r="V30" s="438">
        <v>625</v>
      </c>
    </row>
    <row r="35" spans="1:21" x14ac:dyDescent="0.2">
      <c r="A35" s="15" t="s">
        <v>12</v>
      </c>
      <c r="B35" s="15"/>
      <c r="C35" s="15"/>
      <c r="D35" s="15"/>
      <c r="E35" s="15"/>
      <c r="F35" s="15"/>
      <c r="G35" s="15"/>
      <c r="H35" s="15"/>
      <c r="I35" s="15"/>
      <c r="J35" s="15"/>
      <c r="K35" s="15"/>
      <c r="L35" s="15"/>
      <c r="M35" s="15"/>
      <c r="N35" s="16"/>
      <c r="O35" s="16"/>
      <c r="P35" s="588" t="s">
        <v>13</v>
      </c>
      <c r="Q35" s="588"/>
      <c r="U35" s="15"/>
    </row>
    <row r="36" spans="1:21" x14ac:dyDescent="0.2">
      <c r="A36" s="588" t="s">
        <v>14</v>
      </c>
      <c r="B36" s="588"/>
      <c r="C36" s="588"/>
      <c r="D36" s="588"/>
      <c r="E36" s="588"/>
      <c r="F36" s="588"/>
      <c r="G36" s="588"/>
      <c r="H36" s="588"/>
      <c r="I36" s="588"/>
      <c r="J36" s="588"/>
      <c r="K36" s="588"/>
      <c r="L36" s="588"/>
      <c r="M36" s="588"/>
      <c r="N36" s="588"/>
      <c r="O36" s="588"/>
      <c r="P36" s="588"/>
      <c r="Q36" s="588"/>
    </row>
    <row r="37" spans="1:21" x14ac:dyDescent="0.2">
      <c r="A37" s="588" t="s">
        <v>20</v>
      </c>
      <c r="B37" s="588"/>
      <c r="C37" s="588"/>
      <c r="D37" s="588"/>
      <c r="E37" s="588"/>
      <c r="F37" s="588"/>
      <c r="G37" s="588"/>
      <c r="H37" s="588"/>
      <c r="I37" s="588"/>
      <c r="J37" s="588"/>
      <c r="K37" s="588"/>
      <c r="L37" s="588"/>
      <c r="M37" s="588"/>
      <c r="N37" s="588"/>
      <c r="O37" s="588"/>
      <c r="P37" s="588"/>
      <c r="Q37" s="588"/>
    </row>
    <row r="38" spans="1:21" x14ac:dyDescent="0.2">
      <c r="O38" s="586" t="s">
        <v>88</v>
      </c>
      <c r="P38" s="586"/>
      <c r="Q38" s="586"/>
    </row>
  </sheetData>
  <mergeCells count="23">
    <mergeCell ref="A4:P4"/>
    <mergeCell ref="V11:V12"/>
    <mergeCell ref="Q1:S1"/>
    <mergeCell ref="A3:Q3"/>
    <mergeCell ref="A5:Q5"/>
    <mergeCell ref="A8:S8"/>
    <mergeCell ref="P9:S9"/>
    <mergeCell ref="C11:C12"/>
    <mergeCell ref="B11:B12"/>
    <mergeCell ref="N11:P11"/>
    <mergeCell ref="A11:A12"/>
    <mergeCell ref="U11:U12"/>
    <mergeCell ref="P10:S10"/>
    <mergeCell ref="T11:T12"/>
    <mergeCell ref="K11:M11"/>
    <mergeCell ref="D11:D12"/>
    <mergeCell ref="O38:Q38"/>
    <mergeCell ref="P35:Q35"/>
    <mergeCell ref="A36:Q36"/>
    <mergeCell ref="A37:Q37"/>
    <mergeCell ref="H11:J11"/>
    <mergeCell ref="Q11:S11"/>
    <mergeCell ref="E11:G11"/>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topLeftCell="A4" zoomScaleNormal="100" zoomScaleSheetLayoutView="70" workbookViewId="0">
      <selection activeCell="F29" sqref="F29"/>
    </sheetView>
  </sheetViews>
  <sheetFormatPr defaultRowHeight="12.75" x14ac:dyDescent="0.2"/>
  <cols>
    <col min="2" max="2" width="11.5703125" customWidth="1"/>
    <col min="3" max="3" width="14.7109375" customWidth="1"/>
    <col min="4" max="4" width="11.140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x14ac:dyDescent="0.2">
      <c r="Q1" s="729" t="s">
        <v>235</v>
      </c>
      <c r="R1" s="729"/>
      <c r="S1" s="729"/>
    </row>
    <row r="3" spans="1:22" ht="15" x14ac:dyDescent="0.2">
      <c r="A3" s="666" t="s">
        <v>0</v>
      </c>
      <c r="B3" s="666"/>
      <c r="C3" s="666"/>
      <c r="D3" s="666"/>
      <c r="E3" s="666"/>
      <c r="F3" s="666"/>
      <c r="G3" s="666"/>
      <c r="H3" s="666"/>
      <c r="I3" s="666"/>
      <c r="J3" s="666"/>
      <c r="K3" s="666"/>
      <c r="L3" s="666"/>
      <c r="M3" s="666"/>
      <c r="N3" s="666"/>
      <c r="O3" s="666"/>
      <c r="P3" s="666"/>
      <c r="Q3" s="666"/>
    </row>
    <row r="4" spans="1:22" ht="20.25" x14ac:dyDescent="0.3">
      <c r="A4" s="646" t="s">
        <v>574</v>
      </c>
      <c r="B4" s="646"/>
      <c r="C4" s="646"/>
      <c r="D4" s="646"/>
      <c r="E4" s="646"/>
      <c r="F4" s="646"/>
      <c r="G4" s="646"/>
      <c r="H4" s="646"/>
      <c r="I4" s="646"/>
      <c r="J4" s="646"/>
      <c r="K4" s="646"/>
      <c r="L4" s="646"/>
      <c r="M4" s="646"/>
      <c r="N4" s="646"/>
      <c r="O4" s="646"/>
      <c r="P4" s="646"/>
      <c r="Q4" s="44"/>
    </row>
    <row r="5" spans="1:22" ht="15.75" x14ac:dyDescent="0.25">
      <c r="A5" s="730" t="s">
        <v>239</v>
      </c>
      <c r="B5" s="730"/>
      <c r="C5" s="730"/>
      <c r="D5" s="730"/>
      <c r="E5" s="730"/>
      <c r="F5" s="730"/>
      <c r="G5" s="730"/>
      <c r="H5" s="730"/>
      <c r="I5" s="730"/>
      <c r="J5" s="730"/>
      <c r="K5" s="730"/>
      <c r="L5" s="730"/>
      <c r="M5" s="730"/>
      <c r="N5" s="730"/>
      <c r="O5" s="730"/>
      <c r="P5" s="730"/>
      <c r="Q5" s="730"/>
    </row>
    <row r="6" spans="1:22" x14ac:dyDescent="0.2">
      <c r="A6" s="36"/>
      <c r="B6" s="36"/>
      <c r="C6" s="177"/>
      <c r="D6" s="36"/>
      <c r="E6" s="36"/>
      <c r="F6" s="36"/>
      <c r="G6" s="36"/>
      <c r="H6" s="36"/>
      <c r="I6" s="36"/>
      <c r="J6" s="36"/>
      <c r="K6" s="36"/>
      <c r="L6" s="36"/>
      <c r="M6" s="36"/>
      <c r="N6" s="36"/>
      <c r="O6" s="36"/>
      <c r="P6" s="36"/>
      <c r="Q6" s="36"/>
      <c r="U6" s="36"/>
    </row>
    <row r="7" spans="1:22" ht="15.75" x14ac:dyDescent="0.25">
      <c r="A7" s="584" t="s">
        <v>490</v>
      </c>
      <c r="B7" s="584"/>
      <c r="C7" s="584"/>
      <c r="D7" s="584"/>
      <c r="E7" s="584"/>
      <c r="F7" s="584"/>
      <c r="G7" s="584"/>
      <c r="H7" s="584"/>
      <c r="I7" s="584"/>
      <c r="J7" s="584"/>
      <c r="K7" s="584"/>
      <c r="L7" s="584"/>
      <c r="M7" s="584"/>
      <c r="N7" s="584"/>
      <c r="O7" s="584"/>
      <c r="P7" s="584"/>
      <c r="Q7" s="584"/>
      <c r="R7" s="584"/>
      <c r="S7" s="584"/>
    </row>
    <row r="8" spans="1:22" ht="15.75" x14ac:dyDescent="0.25">
      <c r="A8" s="47"/>
      <c r="B8" s="40"/>
      <c r="C8" s="40"/>
      <c r="D8" s="40"/>
      <c r="E8" s="40"/>
      <c r="F8" s="40"/>
      <c r="G8" s="40"/>
      <c r="H8" s="40"/>
      <c r="I8" s="40"/>
      <c r="J8" s="40"/>
      <c r="K8" s="40"/>
      <c r="L8" s="40"/>
      <c r="M8" s="40"/>
      <c r="N8" s="40"/>
      <c r="O8" s="40"/>
      <c r="P8" s="731" t="s">
        <v>258</v>
      </c>
      <c r="Q8" s="731"/>
      <c r="R8" s="731"/>
      <c r="S8" s="731"/>
      <c r="U8" s="40"/>
    </row>
    <row r="9" spans="1:22" x14ac:dyDescent="0.2">
      <c r="P9" s="711" t="s">
        <v>619</v>
      </c>
      <c r="Q9" s="711"/>
      <c r="R9" s="711"/>
      <c r="S9" s="711"/>
    </row>
    <row r="10" spans="1:22" ht="28.5" customHeight="1" x14ac:dyDescent="0.2">
      <c r="A10" s="733" t="s">
        <v>26</v>
      </c>
      <c r="B10" s="658" t="s">
        <v>233</v>
      </c>
      <c r="C10" s="658" t="s">
        <v>420</v>
      </c>
      <c r="D10" s="658" t="s">
        <v>537</v>
      </c>
      <c r="E10" s="587" t="s">
        <v>607</v>
      </c>
      <c r="F10" s="587"/>
      <c r="G10" s="587"/>
      <c r="H10" s="571" t="s">
        <v>624</v>
      </c>
      <c r="I10" s="572"/>
      <c r="J10" s="573"/>
      <c r="K10" s="619" t="s">
        <v>422</v>
      </c>
      <c r="L10" s="620"/>
      <c r="M10" s="724"/>
      <c r="N10" s="680" t="s">
        <v>179</v>
      </c>
      <c r="O10" s="732"/>
      <c r="P10" s="678"/>
      <c r="Q10" s="579" t="s">
        <v>626</v>
      </c>
      <c r="R10" s="579"/>
      <c r="S10" s="579"/>
      <c r="T10" s="658" t="s">
        <v>290</v>
      </c>
      <c r="U10" s="658" t="s">
        <v>476</v>
      </c>
      <c r="V10" s="658" t="s">
        <v>423</v>
      </c>
    </row>
    <row r="11" spans="1:22" ht="69" customHeight="1" x14ac:dyDescent="0.2">
      <c r="A11" s="734"/>
      <c r="B11" s="659"/>
      <c r="C11" s="659"/>
      <c r="D11" s="659"/>
      <c r="E11" s="5" t="s">
        <v>202</v>
      </c>
      <c r="F11" s="5" t="s">
        <v>234</v>
      </c>
      <c r="G11" s="5" t="s">
        <v>19</v>
      </c>
      <c r="H11" s="5" t="s">
        <v>202</v>
      </c>
      <c r="I11" s="5" t="s">
        <v>234</v>
      </c>
      <c r="J11" s="5" t="s">
        <v>19</v>
      </c>
      <c r="K11" s="5" t="s">
        <v>202</v>
      </c>
      <c r="L11" s="5" t="s">
        <v>234</v>
      </c>
      <c r="M11" s="5" t="s">
        <v>19</v>
      </c>
      <c r="N11" s="5" t="s">
        <v>202</v>
      </c>
      <c r="O11" s="5" t="s">
        <v>234</v>
      </c>
      <c r="P11" s="5" t="s">
        <v>19</v>
      </c>
      <c r="Q11" s="5" t="s">
        <v>272</v>
      </c>
      <c r="R11" s="5" t="s">
        <v>249</v>
      </c>
      <c r="S11" s="5" t="s">
        <v>250</v>
      </c>
      <c r="T11" s="659"/>
      <c r="U11" s="659"/>
      <c r="V11" s="659"/>
    </row>
    <row r="12" spans="1:22" x14ac:dyDescent="0.2">
      <c r="A12" s="175">
        <v>1</v>
      </c>
      <c r="B12" s="117">
        <v>2</v>
      </c>
      <c r="C12" s="8">
        <v>3</v>
      </c>
      <c r="D12" s="175">
        <v>4</v>
      </c>
      <c r="E12" s="117">
        <v>5</v>
      </c>
      <c r="F12" s="8">
        <v>6</v>
      </c>
      <c r="G12" s="175">
        <v>7</v>
      </c>
      <c r="H12" s="117">
        <v>8</v>
      </c>
      <c r="I12" s="8">
        <v>9</v>
      </c>
      <c r="J12" s="175">
        <v>10</v>
      </c>
      <c r="K12" s="117">
        <v>11</v>
      </c>
      <c r="L12" s="8">
        <v>12</v>
      </c>
      <c r="M12" s="175">
        <v>13</v>
      </c>
      <c r="N12" s="117">
        <v>14</v>
      </c>
      <c r="O12" s="8">
        <v>15</v>
      </c>
      <c r="P12" s="175">
        <v>16</v>
      </c>
      <c r="Q12" s="117">
        <v>17</v>
      </c>
      <c r="R12" s="8">
        <v>18</v>
      </c>
      <c r="S12" s="175">
        <v>19</v>
      </c>
      <c r="T12" s="117">
        <v>20</v>
      </c>
      <c r="U12" s="175">
        <v>21</v>
      </c>
      <c r="V12" s="117">
        <v>22</v>
      </c>
    </row>
    <row r="13" spans="1:22" x14ac:dyDescent="0.2">
      <c r="A13" s="18">
        <v>1</v>
      </c>
      <c r="B13" s="366" t="s">
        <v>854</v>
      </c>
      <c r="C13" s="365">
        <v>327</v>
      </c>
      <c r="D13" s="418">
        <v>300</v>
      </c>
      <c r="E13" s="418">
        <v>32.6</v>
      </c>
      <c r="F13" s="365">
        <v>78.150000000000006</v>
      </c>
      <c r="G13" s="418">
        <f>SUM(E13:F13)</f>
        <v>110.75</v>
      </c>
      <c r="H13" s="365">
        <v>0</v>
      </c>
      <c r="I13" s="365">
        <v>0</v>
      </c>
      <c r="J13" s="365">
        <f>SUM(H13:I13)</f>
        <v>0</v>
      </c>
      <c r="K13" s="365">
        <v>16.66</v>
      </c>
      <c r="L13" s="365">
        <v>100</v>
      </c>
      <c r="M13" s="365">
        <f>SUM(K13:L13)</f>
        <v>116.66</v>
      </c>
      <c r="N13" s="365">
        <v>23.92</v>
      </c>
      <c r="O13" s="365">
        <v>74.77</v>
      </c>
      <c r="P13" s="365">
        <f>SUM(N13:O13)</f>
        <v>98.69</v>
      </c>
      <c r="Q13" s="365">
        <f>H13+K13-N13</f>
        <v>-7.2600000000000016</v>
      </c>
      <c r="R13" s="365">
        <f>I13+L13-O13</f>
        <v>25.230000000000004</v>
      </c>
      <c r="S13" s="365">
        <f>J13+M13-P13</f>
        <v>17.97</v>
      </c>
      <c r="T13" s="365" t="s">
        <v>857</v>
      </c>
      <c r="U13" s="365">
        <v>300</v>
      </c>
      <c r="V13" s="365">
        <v>300</v>
      </c>
    </row>
    <row r="14" spans="1:22" x14ac:dyDescent="0.2">
      <c r="A14" s="18">
        <v>2</v>
      </c>
      <c r="B14" s="366"/>
      <c r="C14" s="365"/>
      <c r="D14" s="418"/>
      <c r="E14" s="365"/>
      <c r="F14" s="365"/>
      <c r="G14" s="365"/>
      <c r="H14" s="365"/>
      <c r="I14" s="365"/>
      <c r="J14" s="365"/>
      <c r="K14" s="365"/>
      <c r="L14" s="365"/>
      <c r="M14" s="365"/>
      <c r="N14" s="365"/>
      <c r="O14" s="365"/>
      <c r="P14" s="365"/>
      <c r="Q14" s="365"/>
      <c r="R14" s="365"/>
      <c r="S14" s="365"/>
      <c r="T14" s="365"/>
      <c r="U14" s="365"/>
      <c r="V14" s="365"/>
    </row>
    <row r="15" spans="1:22" ht="16.5" customHeight="1" x14ac:dyDescent="0.2">
      <c r="A15" s="18">
        <v>3</v>
      </c>
      <c r="B15" s="366"/>
      <c r="C15" s="365"/>
      <c r="D15" s="418"/>
      <c r="E15" s="365"/>
      <c r="F15" s="365"/>
      <c r="G15" s="365"/>
      <c r="H15" s="365"/>
      <c r="I15" s="365"/>
      <c r="J15" s="365"/>
      <c r="K15" s="365"/>
      <c r="L15" s="365"/>
      <c r="M15" s="365"/>
      <c r="N15" s="365"/>
      <c r="O15" s="365"/>
      <c r="P15" s="365"/>
      <c r="Q15" s="365"/>
      <c r="R15" s="365"/>
      <c r="S15" s="365"/>
      <c r="T15" s="365"/>
      <c r="U15" s="365"/>
      <c r="V15" s="365"/>
    </row>
    <row r="16" spans="1:22" x14ac:dyDescent="0.2">
      <c r="A16" s="18">
        <v>4</v>
      </c>
      <c r="B16" s="366"/>
      <c r="C16" s="365"/>
      <c r="D16" s="418"/>
      <c r="E16" s="365"/>
      <c r="F16" s="365"/>
      <c r="G16" s="365"/>
      <c r="H16" s="365"/>
      <c r="I16" s="365"/>
      <c r="J16" s="365"/>
      <c r="K16" s="365"/>
      <c r="L16" s="365"/>
      <c r="M16" s="365"/>
      <c r="N16" s="365"/>
      <c r="O16" s="365"/>
      <c r="P16" s="365"/>
      <c r="Q16" s="365"/>
      <c r="R16" s="365"/>
      <c r="S16" s="365"/>
      <c r="T16" s="365"/>
      <c r="U16" s="365"/>
      <c r="V16" s="365"/>
    </row>
    <row r="17" spans="1:22" x14ac:dyDescent="0.2">
      <c r="A17" s="18">
        <v>5</v>
      </c>
      <c r="B17" s="366"/>
      <c r="C17" s="365"/>
      <c r="D17" s="418"/>
      <c r="E17" s="365"/>
      <c r="F17" s="365"/>
      <c r="G17" s="365"/>
      <c r="H17" s="365"/>
      <c r="I17" s="365"/>
      <c r="J17" s="365"/>
      <c r="K17" s="365"/>
      <c r="L17" s="365"/>
      <c r="M17" s="365"/>
      <c r="N17" s="365"/>
      <c r="O17" s="365"/>
      <c r="P17" s="365"/>
      <c r="Q17" s="365"/>
      <c r="R17" s="365"/>
      <c r="S17" s="365"/>
      <c r="T17" s="365"/>
      <c r="U17" s="365"/>
      <c r="V17" s="365"/>
    </row>
    <row r="18" spans="1:22" x14ac:dyDescent="0.2">
      <c r="A18" s="18">
        <v>6</v>
      </c>
      <c r="B18" s="366"/>
      <c r="C18" s="365"/>
      <c r="D18" s="418"/>
      <c r="E18" s="365"/>
      <c r="F18" s="365"/>
      <c r="G18" s="365"/>
      <c r="H18" s="365"/>
      <c r="I18" s="365"/>
      <c r="J18" s="365"/>
      <c r="K18" s="365"/>
      <c r="L18" s="365"/>
      <c r="M18" s="365"/>
      <c r="N18" s="365"/>
      <c r="O18" s="365"/>
      <c r="P18" s="365"/>
      <c r="Q18" s="365"/>
      <c r="R18" s="365"/>
      <c r="S18" s="365"/>
      <c r="T18" s="365"/>
      <c r="U18" s="365"/>
      <c r="V18" s="365"/>
    </row>
    <row r="19" spans="1:22" x14ac:dyDescent="0.2">
      <c r="A19" s="18">
        <v>7</v>
      </c>
      <c r="B19" s="366"/>
      <c r="C19" s="365"/>
      <c r="D19" s="418"/>
      <c r="E19" s="365"/>
      <c r="F19" s="365"/>
      <c r="G19" s="365"/>
      <c r="H19" s="365"/>
      <c r="I19" s="365"/>
      <c r="J19" s="365"/>
      <c r="K19" s="365"/>
      <c r="L19" s="365"/>
      <c r="M19" s="365"/>
      <c r="N19" s="365"/>
      <c r="O19" s="365"/>
      <c r="P19" s="365"/>
      <c r="Q19" s="365"/>
      <c r="R19" s="365"/>
      <c r="S19" s="365"/>
      <c r="T19" s="365"/>
      <c r="U19" s="365"/>
      <c r="V19" s="365"/>
    </row>
    <row r="20" spans="1:22" x14ac:dyDescent="0.2">
      <c r="A20" s="18">
        <v>8</v>
      </c>
      <c r="B20" s="366"/>
      <c r="C20" s="365"/>
      <c r="D20" s="418"/>
      <c r="E20" s="365"/>
      <c r="F20" s="365"/>
      <c r="G20" s="365"/>
      <c r="H20" s="365"/>
      <c r="I20" s="365"/>
      <c r="J20" s="365"/>
      <c r="K20" s="365"/>
      <c r="L20" s="365"/>
      <c r="M20" s="365"/>
      <c r="N20" s="365"/>
      <c r="O20" s="365"/>
      <c r="P20" s="365"/>
      <c r="Q20" s="365"/>
      <c r="R20" s="365"/>
      <c r="S20" s="365"/>
      <c r="T20" s="365"/>
      <c r="U20" s="365"/>
      <c r="V20" s="365"/>
    </row>
    <row r="21" spans="1:22" x14ac:dyDescent="0.2">
      <c r="A21" s="18">
        <v>9</v>
      </c>
      <c r="B21" s="366"/>
      <c r="C21" s="365"/>
      <c r="D21" s="418"/>
      <c r="E21" s="365"/>
      <c r="F21" s="365"/>
      <c r="G21" s="365"/>
      <c r="H21" s="365"/>
      <c r="I21" s="365"/>
      <c r="J21" s="365"/>
      <c r="K21" s="365"/>
      <c r="L21" s="365"/>
      <c r="M21" s="365"/>
      <c r="N21" s="365"/>
      <c r="O21" s="365"/>
      <c r="P21" s="365"/>
      <c r="Q21" s="365"/>
      <c r="R21" s="365"/>
      <c r="S21" s="365"/>
      <c r="T21" s="365"/>
      <c r="U21" s="365"/>
      <c r="V21" s="365"/>
    </row>
    <row r="22" spans="1:22" x14ac:dyDescent="0.2">
      <c r="A22" s="18">
        <v>10</v>
      </c>
      <c r="B22" s="366"/>
      <c r="C22" s="365"/>
      <c r="D22" s="418"/>
      <c r="E22" s="365"/>
      <c r="F22" s="365"/>
      <c r="G22" s="365"/>
      <c r="H22" s="365"/>
      <c r="I22" s="365"/>
      <c r="J22" s="365"/>
      <c r="K22" s="365"/>
      <c r="L22" s="365"/>
      <c r="M22" s="365"/>
      <c r="N22" s="365"/>
      <c r="O22" s="365"/>
      <c r="P22" s="365"/>
      <c r="Q22" s="365"/>
      <c r="R22" s="365"/>
      <c r="S22" s="365"/>
      <c r="T22" s="365"/>
      <c r="U22" s="365"/>
      <c r="V22" s="365"/>
    </row>
    <row r="23" spans="1:22" ht="16.5" customHeight="1" x14ac:dyDescent="0.2">
      <c r="A23" s="18">
        <v>11</v>
      </c>
      <c r="B23" s="366"/>
      <c r="C23" s="365"/>
      <c r="D23" s="418"/>
      <c r="E23" s="365"/>
      <c r="F23" s="365"/>
      <c r="G23" s="365"/>
      <c r="H23" s="365"/>
      <c r="I23" s="365"/>
      <c r="J23" s="365"/>
      <c r="K23" s="365"/>
      <c r="L23" s="365"/>
      <c r="M23" s="365"/>
      <c r="N23" s="365"/>
      <c r="O23" s="365"/>
      <c r="P23" s="365"/>
      <c r="Q23" s="365"/>
      <c r="R23" s="365"/>
      <c r="S23" s="365"/>
      <c r="T23" s="365"/>
      <c r="U23" s="365"/>
      <c r="V23" s="365"/>
    </row>
    <row r="24" spans="1:22" x14ac:dyDescent="0.2">
      <c r="A24" s="18">
        <v>12</v>
      </c>
      <c r="B24" s="366"/>
      <c r="C24" s="365"/>
      <c r="D24" s="418"/>
      <c r="E24" s="365"/>
      <c r="F24" s="365"/>
      <c r="G24" s="365"/>
      <c r="H24" s="365"/>
      <c r="I24" s="365"/>
      <c r="J24" s="365"/>
      <c r="K24" s="365"/>
      <c r="L24" s="365"/>
      <c r="M24" s="365"/>
      <c r="N24" s="365"/>
      <c r="O24" s="365"/>
      <c r="P24" s="365"/>
      <c r="Q24" s="365"/>
      <c r="R24" s="365"/>
      <c r="S24" s="365"/>
      <c r="T24" s="365"/>
      <c r="U24" s="365"/>
      <c r="V24" s="365"/>
    </row>
    <row r="25" spans="1:22" x14ac:dyDescent="0.2">
      <c r="A25" s="18">
        <v>13</v>
      </c>
      <c r="B25" s="366"/>
      <c r="C25" s="365"/>
      <c r="D25" s="418"/>
      <c r="E25" s="365"/>
      <c r="F25" s="365"/>
      <c r="G25" s="365"/>
      <c r="H25" s="365"/>
      <c r="I25" s="365"/>
      <c r="J25" s="365"/>
      <c r="K25" s="365"/>
      <c r="L25" s="365"/>
      <c r="M25" s="365"/>
      <c r="N25" s="365"/>
      <c r="O25" s="365"/>
      <c r="P25" s="365"/>
      <c r="Q25" s="365"/>
      <c r="R25" s="365"/>
      <c r="S25" s="365"/>
      <c r="T25" s="365"/>
      <c r="U25" s="365"/>
      <c r="V25" s="365"/>
    </row>
    <row r="26" spans="1:22" ht="16.5" customHeight="1" x14ac:dyDescent="0.2">
      <c r="A26" s="18">
        <v>14</v>
      </c>
      <c r="B26" s="366"/>
      <c r="C26" s="365"/>
      <c r="D26" s="418"/>
      <c r="E26" s="365"/>
      <c r="F26" s="365"/>
      <c r="G26" s="365"/>
      <c r="H26" s="365"/>
      <c r="I26" s="365"/>
      <c r="J26" s="365"/>
      <c r="K26" s="365"/>
      <c r="L26" s="365"/>
      <c r="M26" s="365"/>
      <c r="N26" s="365"/>
      <c r="O26" s="365"/>
      <c r="P26" s="365"/>
      <c r="Q26" s="365"/>
      <c r="R26" s="365"/>
      <c r="S26" s="365"/>
      <c r="T26" s="365"/>
      <c r="U26" s="365"/>
      <c r="V26" s="365"/>
    </row>
    <row r="27" spans="1:22" x14ac:dyDescent="0.2">
      <c r="A27" s="18" t="s">
        <v>7</v>
      </c>
      <c r="B27" s="366"/>
      <c r="C27" s="365"/>
      <c r="D27" s="418"/>
      <c r="E27" s="365"/>
      <c r="F27" s="365"/>
      <c r="G27" s="365"/>
      <c r="H27" s="365"/>
      <c r="I27" s="365"/>
      <c r="J27" s="365"/>
      <c r="K27" s="365"/>
      <c r="L27" s="365"/>
      <c r="M27" s="365"/>
      <c r="N27" s="365"/>
      <c r="O27" s="365"/>
      <c r="P27" s="365"/>
      <c r="Q27" s="365"/>
      <c r="R27" s="365"/>
      <c r="S27" s="365"/>
      <c r="T27" s="365"/>
      <c r="U27" s="365"/>
      <c r="V27" s="365"/>
    </row>
    <row r="28" spans="1:22" x14ac:dyDescent="0.2">
      <c r="A28" s="18" t="s">
        <v>7</v>
      </c>
      <c r="B28" s="366"/>
      <c r="C28" s="365"/>
      <c r="D28" s="418"/>
      <c r="E28" s="365"/>
      <c r="F28" s="365"/>
      <c r="G28" s="365"/>
      <c r="H28" s="365"/>
      <c r="I28" s="365"/>
      <c r="J28" s="365"/>
      <c r="K28" s="365"/>
      <c r="L28" s="365"/>
      <c r="M28" s="365"/>
      <c r="N28" s="365"/>
      <c r="O28" s="365"/>
      <c r="P28" s="365"/>
      <c r="Q28" s="365"/>
      <c r="R28" s="365"/>
      <c r="S28" s="365"/>
      <c r="T28" s="365"/>
      <c r="U28" s="365"/>
      <c r="V28" s="365"/>
    </row>
    <row r="29" spans="1:22" x14ac:dyDescent="0.2">
      <c r="A29" s="30" t="s">
        <v>19</v>
      </c>
      <c r="B29" s="366" t="s">
        <v>854</v>
      </c>
      <c r="C29" s="365">
        <v>327</v>
      </c>
      <c r="D29" s="418">
        <v>300</v>
      </c>
      <c r="E29" s="418">
        <v>32.6</v>
      </c>
      <c r="F29" s="365">
        <v>78.150000000000006</v>
      </c>
      <c r="G29" s="418">
        <f>SUM(E29:F29)</f>
        <v>110.75</v>
      </c>
      <c r="H29" s="365">
        <v>0</v>
      </c>
      <c r="I29" s="365">
        <v>0</v>
      </c>
      <c r="J29" s="365">
        <f>SUM(H29:I29)</f>
        <v>0</v>
      </c>
      <c r="K29" s="365">
        <v>16.66</v>
      </c>
      <c r="L29" s="365">
        <v>100</v>
      </c>
      <c r="M29" s="365">
        <f>SUM(K29:L29)</f>
        <v>116.66</v>
      </c>
      <c r="N29" s="365">
        <v>23.92</v>
      </c>
      <c r="O29" s="365">
        <v>74.77</v>
      </c>
      <c r="P29" s="365">
        <f>SUM(N29:O29)</f>
        <v>98.69</v>
      </c>
      <c r="Q29" s="365">
        <f>H29+K29-N29</f>
        <v>-7.2600000000000016</v>
      </c>
      <c r="R29" s="365">
        <f>I29+L29-O29</f>
        <v>25.230000000000004</v>
      </c>
      <c r="S29" s="365">
        <f>J29+M29-P29</f>
        <v>17.97</v>
      </c>
      <c r="T29" s="365" t="s">
        <v>857</v>
      </c>
      <c r="U29" s="365">
        <v>300</v>
      </c>
      <c r="V29" s="365">
        <v>300</v>
      </c>
    </row>
    <row r="34" spans="1:21" x14ac:dyDescent="0.2">
      <c r="A34" s="15" t="s">
        <v>12</v>
      </c>
      <c r="B34" s="15"/>
      <c r="C34" s="15"/>
      <c r="D34" s="15"/>
      <c r="E34" s="15"/>
      <c r="F34" s="15"/>
      <c r="G34" s="15"/>
      <c r="H34" s="15"/>
      <c r="I34" s="15"/>
      <c r="J34" s="15"/>
      <c r="K34" s="15"/>
      <c r="L34" s="15"/>
      <c r="M34" s="15"/>
      <c r="N34" s="16"/>
      <c r="O34" s="16"/>
      <c r="P34" s="588" t="s">
        <v>13</v>
      </c>
      <c r="Q34" s="588"/>
      <c r="U34" s="15"/>
    </row>
    <row r="35" spans="1:21" x14ac:dyDescent="0.2">
      <c r="A35" s="588" t="s">
        <v>14</v>
      </c>
      <c r="B35" s="588"/>
      <c r="C35" s="588"/>
      <c r="D35" s="588"/>
      <c r="E35" s="588"/>
      <c r="F35" s="588"/>
      <c r="G35" s="588"/>
      <c r="H35" s="588"/>
      <c r="I35" s="588"/>
      <c r="J35" s="588"/>
      <c r="K35" s="588"/>
      <c r="L35" s="588"/>
      <c r="M35" s="588"/>
      <c r="N35" s="588"/>
      <c r="O35" s="588"/>
      <c r="P35" s="588"/>
      <c r="Q35" s="588"/>
    </row>
    <row r="36" spans="1:21" x14ac:dyDescent="0.2">
      <c r="A36" s="588" t="s">
        <v>20</v>
      </c>
      <c r="B36" s="588"/>
      <c r="C36" s="588"/>
      <c r="D36" s="588"/>
      <c r="E36" s="588"/>
      <c r="F36" s="588"/>
      <c r="G36" s="588"/>
      <c r="H36" s="588"/>
      <c r="I36" s="588"/>
      <c r="J36" s="588"/>
      <c r="K36" s="588"/>
      <c r="L36" s="588"/>
      <c r="M36" s="588"/>
      <c r="N36" s="588"/>
      <c r="O36" s="588"/>
      <c r="P36" s="588"/>
      <c r="Q36" s="588"/>
    </row>
    <row r="37" spans="1:21" x14ac:dyDescent="0.2">
      <c r="O37" s="586" t="s">
        <v>88</v>
      </c>
      <c r="P37" s="586"/>
      <c r="Q37" s="586"/>
    </row>
  </sheetData>
  <mergeCells count="23">
    <mergeCell ref="O37:Q37"/>
    <mergeCell ref="U10:U11"/>
    <mergeCell ref="T10:T11"/>
    <mergeCell ref="V10:V11"/>
    <mergeCell ref="P34:Q34"/>
    <mergeCell ref="A35:Q35"/>
    <mergeCell ref="A36:Q36"/>
    <mergeCell ref="P8:S8"/>
    <mergeCell ref="P9:S9"/>
    <mergeCell ref="A10:A11"/>
    <mergeCell ref="B10:B11"/>
    <mergeCell ref="C10:C11"/>
    <mergeCell ref="D10:D11"/>
    <mergeCell ref="E10:G10"/>
    <mergeCell ref="H10:J10"/>
    <mergeCell ref="K10:M10"/>
    <mergeCell ref="N10:P10"/>
    <mergeCell ref="Q10:S10"/>
    <mergeCell ref="Q1:S1"/>
    <mergeCell ref="A3:Q3"/>
    <mergeCell ref="A4:P4"/>
    <mergeCell ref="A5:Q5"/>
    <mergeCell ref="A7:S7"/>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opLeftCell="A2" zoomScaleNormal="100" zoomScaleSheetLayoutView="86" workbookViewId="0">
      <selection activeCell="F29" sqref="F29"/>
    </sheetView>
  </sheetViews>
  <sheetFormatPr defaultRowHeight="12.75" x14ac:dyDescent="0.2"/>
  <cols>
    <col min="1" max="1" width="9.140625" style="16"/>
    <col min="2" max="3" width="19.28515625" style="16" customWidth="1"/>
    <col min="4" max="4" width="17.85546875" style="16" customWidth="1"/>
    <col min="5" max="6" width="22.5703125" style="16" customWidth="1"/>
    <col min="7" max="7" width="19.42578125" style="16" customWidth="1"/>
    <col min="8" max="8" width="30.140625" style="16" customWidth="1"/>
    <col min="9" max="16384" width="9.140625" style="16"/>
  </cols>
  <sheetData>
    <row r="1" spans="1:21" customFormat="1" ht="15" x14ac:dyDescent="0.2">
      <c r="H1" s="41" t="s">
        <v>70</v>
      </c>
      <c r="I1" s="43"/>
    </row>
    <row r="2" spans="1:21" customFormat="1" ht="15" x14ac:dyDescent="0.2">
      <c r="D2" s="45" t="s">
        <v>0</v>
      </c>
      <c r="E2" s="45"/>
      <c r="F2" s="45"/>
      <c r="G2" s="45"/>
      <c r="H2" s="45"/>
      <c r="I2" s="45"/>
    </row>
    <row r="3" spans="1:21" customFormat="1" ht="20.25" x14ac:dyDescent="0.3">
      <c r="B3" s="179"/>
      <c r="C3" s="583" t="s">
        <v>574</v>
      </c>
      <c r="D3" s="583"/>
      <c r="E3" s="583"/>
      <c r="F3" s="140"/>
      <c r="G3" s="140"/>
      <c r="H3" s="140"/>
      <c r="I3" s="44"/>
    </row>
    <row r="4" spans="1:21" customFormat="1" ht="10.5" customHeight="1" x14ac:dyDescent="0.2"/>
    <row r="5" spans="1:21" ht="30.75" customHeight="1" x14ac:dyDescent="0.2">
      <c r="A5" s="735" t="s">
        <v>608</v>
      </c>
      <c r="B5" s="735"/>
      <c r="C5" s="735"/>
      <c r="D5" s="735"/>
      <c r="E5" s="735"/>
      <c r="F5" s="735"/>
      <c r="G5" s="735"/>
      <c r="H5" s="735"/>
    </row>
    <row r="7" spans="1:21" ht="0.75" customHeight="1" x14ac:dyDescent="0.2"/>
    <row r="8" spans="1:21" x14ac:dyDescent="0.2">
      <c r="A8" s="15" t="s">
        <v>29</v>
      </c>
      <c r="H8" s="33" t="s">
        <v>25</v>
      </c>
    </row>
    <row r="9" spans="1:21" x14ac:dyDescent="0.2">
      <c r="D9" s="656" t="s">
        <v>619</v>
      </c>
      <c r="E9" s="656"/>
      <c r="F9" s="656"/>
      <c r="G9" s="656"/>
      <c r="H9" s="656"/>
      <c r="T9" s="19"/>
      <c r="U9" s="22"/>
    </row>
    <row r="10" spans="1:21" ht="44.25" customHeight="1" x14ac:dyDescent="0.2">
      <c r="A10" s="5" t="s">
        <v>2</v>
      </c>
      <c r="B10" s="5" t="s">
        <v>3</v>
      </c>
      <c r="C10" s="2" t="s">
        <v>607</v>
      </c>
      <c r="D10" s="2" t="s">
        <v>627</v>
      </c>
      <c r="E10" s="2" t="s">
        <v>124</v>
      </c>
      <c r="F10" s="2" t="s">
        <v>491</v>
      </c>
      <c r="G10" s="2" t="s">
        <v>179</v>
      </c>
      <c r="H10" s="34" t="s">
        <v>628</v>
      </c>
    </row>
    <row r="11" spans="1:21" s="126" customFormat="1" ht="15.75" customHeight="1" x14ac:dyDescent="0.2">
      <c r="A11" s="68">
        <v>1</v>
      </c>
      <c r="B11" s="67">
        <v>2</v>
      </c>
      <c r="C11" s="68">
        <v>3</v>
      </c>
      <c r="D11" s="67">
        <v>4</v>
      </c>
      <c r="E11" s="68">
        <v>5</v>
      </c>
      <c r="F11" s="67">
        <v>6</v>
      </c>
      <c r="G11" s="68">
        <v>7</v>
      </c>
      <c r="H11" s="68">
        <v>8</v>
      </c>
    </row>
    <row r="12" spans="1:21" ht="18" customHeight="1" x14ac:dyDescent="0.25">
      <c r="A12" s="18">
        <v>1</v>
      </c>
      <c r="B12" s="476" t="s">
        <v>854</v>
      </c>
      <c r="C12" s="476">
        <v>6.88</v>
      </c>
      <c r="D12" s="476">
        <v>0</v>
      </c>
      <c r="E12" s="476">
        <v>3.23</v>
      </c>
      <c r="F12" s="476">
        <v>750</v>
      </c>
      <c r="G12" s="476">
        <v>5.91</v>
      </c>
      <c r="H12" s="476">
        <f>D12+E12-F12</f>
        <v>-746.77</v>
      </c>
    </row>
    <row r="13" spans="1:21" ht="74.25" hidden="1" customHeight="1" x14ac:dyDescent="0.2">
      <c r="A13" s="18">
        <v>2</v>
      </c>
      <c r="B13" s="477"/>
      <c r="C13" s="477"/>
      <c r="D13" s="477"/>
      <c r="E13" s="477"/>
      <c r="F13" s="477"/>
      <c r="G13" s="477"/>
      <c r="H13" s="477"/>
    </row>
    <row r="14" spans="1:21" ht="12" customHeight="1" x14ac:dyDescent="0.2">
      <c r="A14" s="18">
        <v>2</v>
      </c>
      <c r="B14" s="477"/>
      <c r="C14" s="477"/>
      <c r="D14" s="477"/>
      <c r="E14" s="477"/>
      <c r="F14" s="477"/>
      <c r="G14" s="477"/>
      <c r="H14" s="477"/>
    </row>
    <row r="15" spans="1:21" ht="15" x14ac:dyDescent="0.2">
      <c r="A15" s="18">
        <v>3</v>
      </c>
      <c r="B15" s="477"/>
      <c r="C15" s="477"/>
      <c r="D15" s="477"/>
      <c r="E15" s="477"/>
      <c r="F15" s="477"/>
      <c r="G15" s="477"/>
      <c r="H15" s="477"/>
    </row>
    <row r="16" spans="1:21" ht="15.75" customHeight="1" x14ac:dyDescent="0.2">
      <c r="A16" s="18">
        <v>4</v>
      </c>
      <c r="B16" s="477"/>
      <c r="C16" s="477"/>
      <c r="D16" s="477"/>
      <c r="E16" s="477"/>
      <c r="F16" s="477"/>
      <c r="G16" s="477"/>
      <c r="H16" s="477"/>
    </row>
    <row r="17" spans="1:9" ht="12.75" customHeight="1" x14ac:dyDescent="0.2">
      <c r="A17" s="18">
        <v>5</v>
      </c>
      <c r="B17" s="477"/>
      <c r="C17" s="477"/>
      <c r="D17" s="477"/>
      <c r="E17" s="477"/>
      <c r="F17" s="477"/>
      <c r="G17" s="477"/>
      <c r="H17" s="477"/>
    </row>
    <row r="18" spans="1:9" ht="12.75" customHeight="1" x14ac:dyDescent="0.2">
      <c r="A18" s="18">
        <v>6</v>
      </c>
      <c r="B18" s="477"/>
      <c r="C18" s="477"/>
      <c r="D18" s="477"/>
      <c r="E18" s="477"/>
      <c r="F18" s="477"/>
      <c r="G18" s="477"/>
      <c r="H18" s="477"/>
    </row>
    <row r="19" spans="1:9" ht="15.75" x14ac:dyDescent="0.25">
      <c r="A19" s="18">
        <v>7</v>
      </c>
      <c r="B19" s="477"/>
      <c r="C19" s="477"/>
      <c r="D19" s="477"/>
      <c r="E19" s="137"/>
      <c r="F19" s="137"/>
      <c r="G19" s="137"/>
      <c r="H19" s="477"/>
    </row>
    <row r="20" spans="1:9" ht="15" x14ac:dyDescent="0.2">
      <c r="A20" s="18">
        <v>8</v>
      </c>
      <c r="B20" s="477"/>
      <c r="C20" s="477"/>
      <c r="D20" s="477"/>
      <c r="E20" s="477"/>
      <c r="F20" s="477"/>
      <c r="G20" s="477"/>
      <c r="H20" s="477"/>
    </row>
    <row r="21" spans="1:9" ht="15" x14ac:dyDescent="0.2">
      <c r="A21" s="18">
        <v>9</v>
      </c>
      <c r="B21" s="477"/>
      <c r="C21" s="477"/>
      <c r="D21" s="477"/>
      <c r="E21" s="477"/>
      <c r="F21" s="477"/>
      <c r="G21" s="477"/>
      <c r="H21" s="477"/>
    </row>
    <row r="22" spans="1:9" ht="15" x14ac:dyDescent="0.2">
      <c r="A22" s="18">
        <v>10</v>
      </c>
      <c r="B22" s="477"/>
      <c r="C22" s="477"/>
      <c r="D22" s="477"/>
      <c r="E22" s="477"/>
      <c r="F22" s="477"/>
      <c r="G22" s="477"/>
      <c r="H22" s="477"/>
    </row>
    <row r="23" spans="1:9" ht="15" x14ac:dyDescent="0.2">
      <c r="A23" s="18">
        <v>11</v>
      </c>
      <c r="B23" s="477"/>
      <c r="C23" s="477"/>
      <c r="D23" s="477"/>
      <c r="E23" s="477"/>
      <c r="F23" s="477"/>
      <c r="G23" s="477"/>
      <c r="H23" s="477"/>
    </row>
    <row r="24" spans="1:9" ht="15" x14ac:dyDescent="0.2">
      <c r="A24" s="20">
        <v>12</v>
      </c>
      <c r="B24" s="477"/>
      <c r="C24" s="477"/>
      <c r="D24" s="477"/>
      <c r="E24" s="477"/>
      <c r="F24" s="477"/>
      <c r="G24" s="477"/>
      <c r="H24" s="477"/>
    </row>
    <row r="25" spans="1:9" ht="15.75" x14ac:dyDescent="0.25">
      <c r="A25" s="20" t="s">
        <v>7</v>
      </c>
      <c r="B25" s="476" t="s">
        <v>854</v>
      </c>
      <c r="C25" s="476">
        <v>6.88</v>
      </c>
      <c r="D25" s="476">
        <v>0</v>
      </c>
      <c r="E25" s="476">
        <v>3.23</v>
      </c>
      <c r="F25" s="476">
        <v>750</v>
      </c>
      <c r="G25" s="476">
        <v>5.91</v>
      </c>
      <c r="H25" s="476">
        <f>D25+E25-F25</f>
        <v>-746.77</v>
      </c>
    </row>
    <row r="26" spans="1:9" ht="15" x14ac:dyDescent="0.2">
      <c r="A26" s="20" t="s">
        <v>7</v>
      </c>
      <c r="B26" s="477"/>
      <c r="C26" s="477"/>
      <c r="D26" s="477"/>
      <c r="E26" s="477"/>
      <c r="F26" s="477"/>
      <c r="G26" s="477"/>
      <c r="H26" s="477"/>
    </row>
    <row r="28" spans="1:9" x14ac:dyDescent="0.2">
      <c r="E28" s="31"/>
      <c r="F28" s="31"/>
      <c r="G28" s="22"/>
      <c r="H28" s="22"/>
    </row>
    <row r="29" spans="1:9" x14ac:dyDescent="0.2">
      <c r="E29" s="12"/>
      <c r="F29" s="12"/>
      <c r="G29" s="31"/>
      <c r="H29" s="22"/>
    </row>
    <row r="30" spans="1:9" x14ac:dyDescent="0.2">
      <c r="A30" s="36" t="s">
        <v>12</v>
      </c>
      <c r="E30" s="36"/>
      <c r="F30" s="36"/>
      <c r="H30" s="610" t="s">
        <v>13</v>
      </c>
      <c r="I30" s="610"/>
    </row>
    <row r="31" spans="1:9" x14ac:dyDescent="0.2">
      <c r="E31" s="588" t="s">
        <v>14</v>
      </c>
      <c r="F31" s="588"/>
      <c r="G31" s="588"/>
      <c r="H31" s="588"/>
    </row>
    <row r="32" spans="1:9" x14ac:dyDescent="0.2">
      <c r="E32" s="588" t="s">
        <v>20</v>
      </c>
      <c r="F32" s="588"/>
      <c r="G32" s="588"/>
      <c r="H32" s="588"/>
    </row>
    <row r="33" spans="8:11" x14ac:dyDescent="0.2">
      <c r="H33" s="585" t="s">
        <v>88</v>
      </c>
      <c r="I33" s="585"/>
      <c r="J33" s="585"/>
      <c r="K33" s="585"/>
    </row>
  </sheetData>
  <mergeCells count="7">
    <mergeCell ref="C3:E3"/>
    <mergeCell ref="H33:K33"/>
    <mergeCell ref="D9:H9"/>
    <mergeCell ref="E31:H31"/>
    <mergeCell ref="E32:H32"/>
    <mergeCell ref="A5:H5"/>
    <mergeCell ref="H30:I30"/>
  </mergeCells>
  <phoneticPr fontId="0" type="noConversion"/>
  <printOptions horizontalCentered="1"/>
  <pageMargins left="0.70866141732283472" right="0.70866141732283472" top="0.23622047244094491" bottom="0" header="0.31496062992125984" footer="0.31496062992125984"/>
  <pageSetup paperSize="9" scale="83" orientation="landscape" r:id="rId1"/>
  <colBreaks count="1" manualBreakCount="1">
    <brk id="8" max="3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opLeftCell="A8" zoomScaleNormal="100" zoomScaleSheetLayoutView="81" workbookViewId="0">
      <selection activeCell="F29" sqref="F29"/>
    </sheetView>
  </sheetViews>
  <sheetFormatPr defaultRowHeight="12.75" x14ac:dyDescent="0.2"/>
  <cols>
    <col min="1" max="1" width="4.42578125" style="16" customWidth="1"/>
    <col min="2" max="2" width="37.28515625" style="16" customWidth="1"/>
    <col min="3" max="3" width="12.28515625" style="16" customWidth="1"/>
    <col min="4" max="5" width="15.140625" style="16" customWidth="1"/>
    <col min="6" max="6" width="15.85546875" style="16" customWidth="1"/>
    <col min="7" max="7" width="12.5703125" style="16" customWidth="1"/>
    <col min="8" max="8" width="23.7109375" style="16" customWidth="1"/>
    <col min="9" max="16384" width="9.140625" style="16"/>
  </cols>
  <sheetData>
    <row r="1" spans="1:20" customFormat="1" ht="15" x14ac:dyDescent="0.2">
      <c r="D1" s="36"/>
      <c r="E1" s="36"/>
      <c r="F1" s="36"/>
      <c r="G1" s="16"/>
      <c r="H1" s="41" t="s">
        <v>71</v>
      </c>
      <c r="I1" s="36"/>
      <c r="J1" s="16"/>
      <c r="L1" s="16"/>
      <c r="M1" s="43"/>
      <c r="N1" s="43"/>
    </row>
    <row r="2" spans="1:20" customFormat="1" ht="15" x14ac:dyDescent="0.2">
      <c r="A2" s="666" t="s">
        <v>0</v>
      </c>
      <c r="B2" s="666"/>
      <c r="C2" s="666"/>
      <c r="D2" s="666"/>
      <c r="E2" s="666"/>
      <c r="F2" s="666"/>
      <c r="G2" s="666"/>
      <c r="H2" s="666"/>
      <c r="I2" s="45"/>
      <c r="J2" s="45"/>
      <c r="K2" s="45"/>
      <c r="L2" s="45"/>
      <c r="M2" s="45"/>
      <c r="N2" s="45"/>
    </row>
    <row r="3" spans="1:20" customFormat="1" ht="20.25" x14ac:dyDescent="0.3">
      <c r="A3" s="583" t="s">
        <v>574</v>
      </c>
      <c r="B3" s="583"/>
      <c r="C3" s="583"/>
      <c r="D3" s="583"/>
      <c r="E3" s="583"/>
      <c r="F3" s="583"/>
      <c r="G3" s="583"/>
      <c r="H3" s="583"/>
      <c r="I3" s="44"/>
      <c r="J3" s="44"/>
      <c r="K3" s="44"/>
      <c r="L3" s="44"/>
      <c r="M3" s="44"/>
      <c r="N3" s="44"/>
    </row>
    <row r="4" spans="1:20" customFormat="1" ht="10.5" customHeight="1" x14ac:dyDescent="0.2"/>
    <row r="5" spans="1:20" ht="19.5" customHeight="1" x14ac:dyDescent="0.25">
      <c r="A5" s="584" t="s">
        <v>609</v>
      </c>
      <c r="B5" s="666"/>
      <c r="C5" s="666"/>
      <c r="D5" s="666"/>
      <c r="E5" s="666"/>
      <c r="F5" s="666"/>
      <c r="G5" s="666"/>
      <c r="H5" s="666"/>
    </row>
    <row r="7" spans="1:20" s="14" customFormat="1" ht="15.75" hidden="1" customHeight="1" x14ac:dyDescent="0.25">
      <c r="A7" s="16"/>
      <c r="B7" s="16"/>
      <c r="C7" s="16"/>
      <c r="D7" s="16"/>
      <c r="E7" s="16"/>
      <c r="F7" s="16"/>
      <c r="G7" s="16"/>
      <c r="H7" s="16"/>
      <c r="I7" s="16"/>
      <c r="J7" s="16"/>
    </row>
    <row r="8" spans="1:20" s="14" customFormat="1" ht="15.75" x14ac:dyDescent="0.25">
      <c r="A8" s="585" t="s">
        <v>186</v>
      </c>
      <c r="B8" s="585"/>
      <c r="C8" s="16"/>
      <c r="D8" s="16"/>
      <c r="E8" s="16"/>
      <c r="F8" s="16"/>
      <c r="G8" s="16"/>
      <c r="H8" s="33" t="s">
        <v>30</v>
      </c>
      <c r="I8" s="16"/>
    </row>
    <row r="9" spans="1:20" s="14" customFormat="1" ht="15.75" x14ac:dyDescent="0.25">
      <c r="A9" s="15"/>
      <c r="B9" s="16"/>
      <c r="C9" s="16"/>
      <c r="D9" s="111"/>
      <c r="E9" s="111"/>
      <c r="G9" s="111" t="s">
        <v>632</v>
      </c>
      <c r="H9" s="111"/>
      <c r="J9" s="111"/>
      <c r="K9" s="111"/>
      <c r="L9" s="111"/>
      <c r="S9" s="137"/>
      <c r="T9" s="135"/>
    </row>
    <row r="10" spans="1:20" s="37" customFormat="1" ht="55.5" customHeight="1" x14ac:dyDescent="0.2">
      <c r="A10" s="39"/>
      <c r="B10" s="5" t="s">
        <v>31</v>
      </c>
      <c r="C10" s="5" t="s">
        <v>610</v>
      </c>
      <c r="D10" s="5" t="s">
        <v>621</v>
      </c>
      <c r="E10" s="5" t="s">
        <v>260</v>
      </c>
      <c r="F10" s="5" t="s">
        <v>261</v>
      </c>
      <c r="G10" s="5" t="s">
        <v>77</v>
      </c>
      <c r="H10" s="5" t="s">
        <v>629</v>
      </c>
    </row>
    <row r="11" spans="1:20" s="37" customFormat="1" ht="14.25" customHeight="1" x14ac:dyDescent="0.2">
      <c r="A11" s="5">
        <v>1</v>
      </c>
      <c r="B11" s="5">
        <v>2</v>
      </c>
      <c r="C11" s="5">
        <v>3</v>
      </c>
      <c r="D11" s="5">
        <v>4</v>
      </c>
      <c r="E11" s="5">
        <v>5</v>
      </c>
      <c r="F11" s="5">
        <v>6</v>
      </c>
      <c r="G11" s="5">
        <v>7</v>
      </c>
      <c r="H11" s="5">
        <v>8</v>
      </c>
    </row>
    <row r="12" spans="1:20" ht="16.5" customHeight="1" x14ac:dyDescent="0.2">
      <c r="A12" s="30" t="s">
        <v>32</v>
      </c>
      <c r="B12" s="30" t="s">
        <v>33</v>
      </c>
      <c r="C12" s="563"/>
      <c r="D12" s="563"/>
      <c r="E12" s="563"/>
      <c r="F12" s="563"/>
      <c r="G12" s="30"/>
      <c r="H12" s="563"/>
    </row>
    <row r="13" spans="1:20" ht="20.25" customHeight="1" x14ac:dyDescent="0.2">
      <c r="A13" s="19"/>
      <c r="B13" s="19" t="s">
        <v>34</v>
      </c>
      <c r="C13" s="563"/>
      <c r="D13" s="563"/>
      <c r="E13" s="563"/>
      <c r="F13" s="563"/>
      <c r="G13" s="419"/>
      <c r="H13" s="563"/>
    </row>
    <row r="14" spans="1:20" ht="17.25" customHeight="1" x14ac:dyDescent="0.2">
      <c r="A14" s="19"/>
      <c r="B14" s="19" t="s">
        <v>217</v>
      </c>
      <c r="C14" s="563"/>
      <c r="D14" s="563"/>
      <c r="E14" s="563"/>
      <c r="F14" s="563"/>
      <c r="G14" s="419"/>
      <c r="H14" s="563"/>
    </row>
    <row r="15" spans="1:20" s="37" customFormat="1" ht="33.75" customHeight="1" x14ac:dyDescent="0.2">
      <c r="A15" s="38"/>
      <c r="B15" s="38" t="s">
        <v>218</v>
      </c>
      <c r="C15" s="563"/>
      <c r="D15" s="563"/>
      <c r="E15" s="563"/>
      <c r="F15" s="563"/>
      <c r="G15" s="420"/>
      <c r="H15" s="563"/>
    </row>
    <row r="16" spans="1:20" s="37" customFormat="1" x14ac:dyDescent="0.2">
      <c r="A16" s="38"/>
      <c r="B16" s="39" t="s">
        <v>35</v>
      </c>
      <c r="C16" s="356">
        <v>15</v>
      </c>
      <c r="D16" s="356">
        <v>0</v>
      </c>
      <c r="E16" s="356">
        <v>0</v>
      </c>
      <c r="F16" s="356">
        <v>0</v>
      </c>
      <c r="G16" s="420">
        <v>0</v>
      </c>
      <c r="H16" s="356">
        <v>0</v>
      </c>
    </row>
    <row r="17" spans="1:12" s="37" customFormat="1" ht="40.5" customHeight="1" x14ac:dyDescent="0.2">
      <c r="A17" s="39" t="s">
        <v>36</v>
      </c>
      <c r="B17" s="39" t="s">
        <v>259</v>
      </c>
      <c r="C17" s="579">
        <v>0</v>
      </c>
      <c r="D17" s="579">
        <v>0</v>
      </c>
      <c r="E17" s="579">
        <v>0</v>
      </c>
      <c r="F17" s="579">
        <v>0</v>
      </c>
      <c r="G17" s="420"/>
      <c r="H17" s="579">
        <v>0</v>
      </c>
    </row>
    <row r="18" spans="1:12" ht="28.5" customHeight="1" x14ac:dyDescent="0.2">
      <c r="A18" s="19"/>
      <c r="B18" s="167" t="s">
        <v>220</v>
      </c>
      <c r="C18" s="579"/>
      <c r="D18" s="579"/>
      <c r="E18" s="579"/>
      <c r="F18" s="579"/>
      <c r="G18" s="419">
        <f>G26-G19</f>
        <v>4.26</v>
      </c>
      <c r="H18" s="579"/>
    </row>
    <row r="19" spans="1:12" ht="19.5" customHeight="1" x14ac:dyDescent="0.2">
      <c r="A19" s="19"/>
      <c r="B19" s="38" t="s">
        <v>37</v>
      </c>
      <c r="C19" s="579"/>
      <c r="D19" s="579"/>
      <c r="E19" s="579"/>
      <c r="F19" s="579"/>
      <c r="G19" s="419">
        <v>2.6</v>
      </c>
      <c r="H19" s="579"/>
      <c r="L19" s="357"/>
    </row>
    <row r="20" spans="1:12" ht="21.75" customHeight="1" x14ac:dyDescent="0.2">
      <c r="A20" s="19"/>
      <c r="B20" s="38" t="s">
        <v>221</v>
      </c>
      <c r="C20" s="579"/>
      <c r="D20" s="579"/>
      <c r="E20" s="579"/>
      <c r="F20" s="579"/>
      <c r="G20" s="419"/>
      <c r="H20" s="579"/>
    </row>
    <row r="21" spans="1:12" s="37" customFormat="1" ht="27.75" customHeight="1" x14ac:dyDescent="0.2">
      <c r="A21" s="38"/>
      <c r="B21" s="38" t="s">
        <v>38</v>
      </c>
      <c r="C21" s="579"/>
      <c r="D21" s="579"/>
      <c r="E21" s="579"/>
      <c r="F21" s="579"/>
      <c r="G21" s="420"/>
      <c r="H21" s="579"/>
    </row>
    <row r="22" spans="1:12" s="37" customFormat="1" ht="19.5" customHeight="1" x14ac:dyDescent="0.2">
      <c r="A22" s="38"/>
      <c r="B22" s="38" t="s">
        <v>219</v>
      </c>
      <c r="C22" s="579"/>
      <c r="D22" s="579"/>
      <c r="E22" s="579"/>
      <c r="F22" s="579"/>
      <c r="G22" s="420"/>
      <c r="H22" s="579"/>
    </row>
    <row r="23" spans="1:12" s="37" customFormat="1" ht="27.75" customHeight="1" x14ac:dyDescent="0.2">
      <c r="A23" s="38"/>
      <c r="B23" s="38" t="s">
        <v>222</v>
      </c>
      <c r="C23" s="579"/>
      <c r="D23" s="579"/>
      <c r="E23" s="579"/>
      <c r="F23" s="579"/>
      <c r="G23" s="420"/>
      <c r="H23" s="579"/>
    </row>
    <row r="24" spans="1:12" s="37" customFormat="1" ht="18.75" customHeight="1" x14ac:dyDescent="0.2">
      <c r="A24" s="39"/>
      <c r="B24" s="38" t="s">
        <v>223</v>
      </c>
      <c r="C24" s="579"/>
      <c r="D24" s="579"/>
      <c r="E24" s="579"/>
      <c r="F24" s="579"/>
      <c r="G24" s="420"/>
      <c r="H24" s="579"/>
    </row>
    <row r="25" spans="1:12" s="37" customFormat="1" ht="19.5" customHeight="1" x14ac:dyDescent="0.2">
      <c r="A25" s="39"/>
      <c r="B25" s="39" t="s">
        <v>35</v>
      </c>
      <c r="C25" s="356">
        <v>15</v>
      </c>
      <c r="D25" s="356">
        <v>0</v>
      </c>
      <c r="E25" s="356">
        <v>18</v>
      </c>
      <c r="F25" s="356">
        <v>0</v>
      </c>
      <c r="G25" s="420">
        <f>G18+G19</f>
        <v>6.8599999999999994</v>
      </c>
      <c r="H25" s="356">
        <f>D25+E25-G25</f>
        <v>11.14</v>
      </c>
    </row>
    <row r="26" spans="1:12" x14ac:dyDescent="0.2">
      <c r="A26" s="19"/>
      <c r="B26" s="30" t="s">
        <v>39</v>
      </c>
      <c r="C26" s="356">
        <v>30</v>
      </c>
      <c r="D26" s="356">
        <v>0</v>
      </c>
      <c r="E26" s="356">
        <v>18</v>
      </c>
      <c r="F26" s="356">
        <v>0</v>
      </c>
      <c r="G26" s="419">
        <v>6.86</v>
      </c>
      <c r="H26" s="355">
        <f>D26+E26-G26</f>
        <v>11.14</v>
      </c>
    </row>
    <row r="27" spans="1:12" s="37" customFormat="1" ht="15.75" customHeight="1" x14ac:dyDescent="0.2"/>
    <row r="28" spans="1:12" s="37" customFormat="1" ht="15.75" customHeight="1" x14ac:dyDescent="0.2"/>
    <row r="29" spans="1:12" ht="13.15" customHeight="1" x14ac:dyDescent="0.2">
      <c r="B29" s="15" t="s">
        <v>12</v>
      </c>
      <c r="C29" s="15"/>
      <c r="D29" s="15"/>
      <c r="E29" s="15"/>
      <c r="F29" s="15"/>
      <c r="G29" s="610" t="s">
        <v>13</v>
      </c>
      <c r="H29" s="610"/>
    </row>
    <row r="30" spans="1:12" ht="13.9" customHeight="1" x14ac:dyDescent="0.2">
      <c r="B30" s="588" t="s">
        <v>14</v>
      </c>
      <c r="C30" s="588"/>
      <c r="D30" s="588"/>
      <c r="E30" s="588"/>
      <c r="F30" s="588"/>
      <c r="G30" s="588"/>
      <c r="H30" s="588"/>
    </row>
    <row r="31" spans="1:12" ht="12.6" customHeight="1" x14ac:dyDescent="0.2">
      <c r="B31" s="588" t="s">
        <v>20</v>
      </c>
      <c r="C31" s="588"/>
      <c r="D31" s="588"/>
      <c r="E31" s="588"/>
      <c r="F31" s="588"/>
      <c r="G31" s="588"/>
      <c r="H31" s="588"/>
    </row>
    <row r="32" spans="1:12" x14ac:dyDescent="0.2">
      <c r="B32" s="15"/>
      <c r="C32" s="15"/>
      <c r="D32" s="15"/>
      <c r="E32" s="15"/>
      <c r="F32" s="15"/>
      <c r="G32" s="585" t="s">
        <v>88</v>
      </c>
      <c r="H32" s="585"/>
      <c r="I32" s="585"/>
      <c r="J32" s="585"/>
    </row>
  </sheetData>
  <mergeCells count="18">
    <mergeCell ref="A2:H2"/>
    <mergeCell ref="A3:H3"/>
    <mergeCell ref="C12:C15"/>
    <mergeCell ref="D12:D15"/>
    <mergeCell ref="F12:F15"/>
    <mergeCell ref="H12:H15"/>
    <mergeCell ref="A5:H5"/>
    <mergeCell ref="E12:E15"/>
    <mergeCell ref="A8:B8"/>
    <mergeCell ref="D17:D24"/>
    <mergeCell ref="E17:E24"/>
    <mergeCell ref="F17:F24"/>
    <mergeCell ref="G29:H29"/>
    <mergeCell ref="G32:J32"/>
    <mergeCell ref="B31:H31"/>
    <mergeCell ref="C17:C24"/>
    <mergeCell ref="H17:H24"/>
    <mergeCell ref="B30:H30"/>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opLeftCell="A4" zoomScaleNormal="100" zoomScaleSheetLayoutView="85" workbookViewId="0">
      <selection activeCell="F29" sqref="F29"/>
    </sheetView>
  </sheetViews>
  <sheetFormatPr defaultRowHeight="12.75" x14ac:dyDescent="0.2"/>
  <cols>
    <col min="1" max="1" width="9.140625" style="16"/>
    <col min="2" max="2" width="19.28515625" style="16" customWidth="1"/>
    <col min="3" max="3" width="28.42578125" style="16" customWidth="1"/>
    <col min="4" max="4" width="27.7109375" style="16" customWidth="1"/>
    <col min="5" max="5" width="30.28515625" style="16" customWidth="1"/>
    <col min="6" max="16384" width="9.140625" style="16"/>
  </cols>
  <sheetData>
    <row r="1" spans="1:18" customFormat="1" ht="15" x14ac:dyDescent="0.2">
      <c r="E1" s="41" t="s">
        <v>573</v>
      </c>
      <c r="F1" s="43"/>
    </row>
    <row r="2" spans="1:18" customFormat="1" ht="15" x14ac:dyDescent="0.2">
      <c r="D2" s="45" t="s">
        <v>0</v>
      </c>
      <c r="E2" s="45"/>
      <c r="F2" s="45"/>
    </row>
    <row r="3" spans="1:18" customFormat="1" ht="20.25" x14ac:dyDescent="0.3">
      <c r="B3" s="179"/>
      <c r="C3" s="583" t="s">
        <v>574</v>
      </c>
      <c r="D3" s="583"/>
      <c r="E3" s="583"/>
      <c r="F3" s="44"/>
    </row>
    <row r="4" spans="1:18" customFormat="1" ht="10.5" customHeight="1" x14ac:dyDescent="0.2"/>
    <row r="5" spans="1:18" ht="30.75" customHeight="1" x14ac:dyDescent="0.2">
      <c r="A5" s="735" t="s">
        <v>611</v>
      </c>
      <c r="B5" s="735"/>
      <c r="C5" s="735"/>
      <c r="D5" s="735"/>
      <c r="E5" s="735"/>
    </row>
    <row r="7" spans="1:18" ht="0.75" customHeight="1" x14ac:dyDescent="0.2"/>
    <row r="8" spans="1:18" x14ac:dyDescent="0.2">
      <c r="A8" s="15" t="s">
        <v>29</v>
      </c>
    </row>
    <row r="9" spans="1:18" x14ac:dyDescent="0.2">
      <c r="D9" s="739" t="s">
        <v>619</v>
      </c>
      <c r="E9" s="739"/>
      <c r="Q9" s="19"/>
      <c r="R9" s="22"/>
    </row>
    <row r="10" spans="1:18" ht="26.25" customHeight="1" x14ac:dyDescent="0.2">
      <c r="A10" s="579" t="s">
        <v>2</v>
      </c>
      <c r="B10" s="579" t="s">
        <v>3</v>
      </c>
      <c r="C10" s="736" t="s">
        <v>569</v>
      </c>
      <c r="D10" s="737"/>
      <c r="E10" s="738"/>
      <c r="Q10" s="22"/>
      <c r="R10" s="22"/>
    </row>
    <row r="11" spans="1:18" ht="56.25" customHeight="1" x14ac:dyDescent="0.2">
      <c r="A11" s="579"/>
      <c r="B11" s="579"/>
      <c r="C11" s="5" t="s">
        <v>571</v>
      </c>
      <c r="D11" s="5" t="s">
        <v>572</v>
      </c>
      <c r="E11" s="5" t="s">
        <v>570</v>
      </c>
    </row>
    <row r="12" spans="1:18" s="126" customFormat="1" ht="15.75" customHeight="1" x14ac:dyDescent="0.2">
      <c r="A12" s="68">
        <v>1</v>
      </c>
      <c r="B12" s="67">
        <v>2</v>
      </c>
      <c r="C12" s="68">
        <v>3</v>
      </c>
      <c r="D12" s="67">
        <v>4</v>
      </c>
      <c r="E12" s="68">
        <v>5</v>
      </c>
    </row>
    <row r="13" spans="1:18" ht="18" customHeight="1" x14ac:dyDescent="0.2">
      <c r="A13" s="18">
        <v>1</v>
      </c>
      <c r="B13" s="355" t="s">
        <v>854</v>
      </c>
      <c r="C13" s="355">
        <v>0</v>
      </c>
      <c r="D13" s="355">
        <v>1</v>
      </c>
      <c r="E13" s="355">
        <v>100</v>
      </c>
    </row>
    <row r="14" spans="1:18" ht="74.25" hidden="1" customHeight="1" x14ac:dyDescent="0.2">
      <c r="A14" s="18">
        <v>2</v>
      </c>
      <c r="B14" s="19"/>
      <c r="C14" s="19"/>
      <c r="D14" s="19"/>
      <c r="E14" s="19"/>
    </row>
    <row r="15" spans="1:18" ht="12" customHeight="1" x14ac:dyDescent="0.2">
      <c r="A15" s="18">
        <v>2</v>
      </c>
      <c r="B15" s="19"/>
      <c r="C15" s="19"/>
      <c r="D15" s="19"/>
      <c r="E15" s="19"/>
    </row>
    <row r="16" spans="1:18" x14ac:dyDescent="0.2">
      <c r="A16" s="18">
        <v>3</v>
      </c>
      <c r="B16" s="19"/>
      <c r="C16" s="19"/>
      <c r="D16" s="19"/>
      <c r="E16" s="19"/>
    </row>
    <row r="17" spans="1:6" ht="15.75" customHeight="1" x14ac:dyDescent="0.2">
      <c r="A17" s="18">
        <v>4</v>
      </c>
      <c r="B17" s="19"/>
      <c r="D17" s="19"/>
      <c r="E17" s="19"/>
    </row>
    <row r="18" spans="1:6" ht="12.75" customHeight="1" x14ac:dyDescent="0.2">
      <c r="A18" s="18">
        <v>5</v>
      </c>
      <c r="B18" s="19"/>
      <c r="C18" s="19"/>
      <c r="D18" s="19"/>
      <c r="E18" s="19"/>
    </row>
    <row r="19" spans="1:6" ht="12.75" customHeight="1" x14ac:dyDescent="0.2">
      <c r="A19" s="18">
        <v>6</v>
      </c>
      <c r="B19" s="19"/>
      <c r="C19" s="19"/>
      <c r="D19" s="19"/>
      <c r="E19" s="19"/>
    </row>
    <row r="20" spans="1:6" x14ac:dyDescent="0.2">
      <c r="A20" s="18">
        <v>7</v>
      </c>
      <c r="B20" s="19"/>
      <c r="C20" s="19"/>
      <c r="D20" s="19"/>
      <c r="E20" s="30"/>
    </row>
    <row r="21" spans="1:6" x14ac:dyDescent="0.2">
      <c r="A21" s="18">
        <v>8</v>
      </c>
      <c r="B21" s="19"/>
      <c r="C21" s="19"/>
      <c r="D21" s="19"/>
      <c r="E21" s="19"/>
    </row>
    <row r="22" spans="1:6" x14ac:dyDescent="0.2">
      <c r="A22" s="18">
        <v>9</v>
      </c>
      <c r="B22" s="19"/>
      <c r="C22" s="19"/>
      <c r="D22" s="19"/>
      <c r="E22" s="19"/>
    </row>
    <row r="23" spans="1:6" x14ac:dyDescent="0.2">
      <c r="A23" s="18">
        <v>10</v>
      </c>
      <c r="B23" s="19"/>
      <c r="C23" s="19"/>
      <c r="D23" s="19"/>
      <c r="E23" s="19"/>
    </row>
    <row r="24" spans="1:6" x14ac:dyDescent="0.2">
      <c r="A24" s="18">
        <v>11</v>
      </c>
      <c r="B24" s="19"/>
      <c r="C24" s="19"/>
      <c r="D24" s="19"/>
      <c r="E24" s="19"/>
    </row>
    <row r="25" spans="1:6" x14ac:dyDescent="0.2">
      <c r="A25" s="20">
        <v>12</v>
      </c>
      <c r="B25" s="19"/>
      <c r="C25" s="19"/>
      <c r="D25" s="19"/>
      <c r="E25" s="19"/>
    </row>
    <row r="26" spans="1:6" x14ac:dyDescent="0.2">
      <c r="A26" s="20" t="s">
        <v>7</v>
      </c>
      <c r="B26" s="19"/>
      <c r="C26" s="19"/>
      <c r="D26" s="19"/>
      <c r="E26" s="19"/>
    </row>
    <row r="27" spans="1:6" x14ac:dyDescent="0.2">
      <c r="A27" s="20" t="s">
        <v>7</v>
      </c>
      <c r="B27" s="19"/>
      <c r="C27" s="19"/>
      <c r="D27" s="19"/>
      <c r="E27" s="19"/>
    </row>
    <row r="28" spans="1:6" x14ac:dyDescent="0.2">
      <c r="A28" s="3" t="s">
        <v>19</v>
      </c>
      <c r="B28" s="365" t="s">
        <v>854</v>
      </c>
      <c r="C28" s="365">
        <v>0</v>
      </c>
      <c r="D28" s="365">
        <v>1</v>
      </c>
      <c r="E28" s="365">
        <v>100</v>
      </c>
    </row>
    <row r="29" spans="1:6" x14ac:dyDescent="0.2">
      <c r="E29" s="31"/>
    </row>
    <row r="30" spans="1:6" x14ac:dyDescent="0.2">
      <c r="E30" s="12"/>
    </row>
    <row r="31" spans="1:6" x14ac:dyDescent="0.2">
      <c r="A31" s="36" t="s">
        <v>12</v>
      </c>
      <c r="E31" s="36"/>
      <c r="F31" s="139"/>
    </row>
    <row r="32" spans="1:6" ht="12.75" customHeight="1" x14ac:dyDescent="0.2">
      <c r="E32" s="138" t="s">
        <v>14</v>
      </c>
    </row>
    <row r="33" spans="5:8" ht="12.75" customHeight="1" x14ac:dyDescent="0.2">
      <c r="E33" s="138" t="s">
        <v>20</v>
      </c>
    </row>
    <row r="34" spans="5:8" x14ac:dyDescent="0.2">
      <c r="F34" s="585"/>
      <c r="G34" s="585"/>
      <c r="H34" s="585"/>
    </row>
  </sheetData>
  <mergeCells count="7">
    <mergeCell ref="C3:E3"/>
    <mergeCell ref="A5:E5"/>
    <mergeCell ref="F34:H34"/>
    <mergeCell ref="C10:E10"/>
    <mergeCell ref="D9:E9"/>
    <mergeCell ref="B10:B11"/>
    <mergeCell ref="A10:A11"/>
  </mergeCells>
  <printOptions horizontalCentered="1"/>
  <pageMargins left="0.70866141732283472" right="0.70866141732283472" top="0.23622047244094491" bottom="0" header="0.31496062992125984" footer="0.31496062992125984"/>
  <pageSetup paperSize="9" orientation="landscape" r:id="rId1"/>
  <colBreaks count="1" manualBreakCount="1">
    <brk id="5" max="3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A8" zoomScaleNormal="100" zoomScaleSheetLayoutView="80" workbookViewId="0">
      <selection activeCell="F29" sqref="F29"/>
    </sheetView>
  </sheetViews>
  <sheetFormatPr defaultRowHeight="12.75" x14ac:dyDescent="0.2"/>
  <cols>
    <col min="1" max="1" width="8.28515625" customWidth="1"/>
    <col min="3" max="3" width="14.28515625" customWidth="1"/>
    <col min="4" max="5" width="13.5703125" customWidth="1"/>
    <col min="6" max="7" width="12.85546875" customWidth="1"/>
    <col min="8" max="8" width="15.28515625" customWidth="1"/>
    <col min="9" max="9" width="15.42578125" customWidth="1"/>
    <col min="10" max="10" width="13.28515625" customWidth="1"/>
  </cols>
  <sheetData>
    <row r="1" spans="1:11" ht="18" x14ac:dyDescent="0.35">
      <c r="I1" s="740" t="s">
        <v>702</v>
      </c>
      <c r="J1" s="740"/>
    </row>
    <row r="2" spans="1:11" ht="18" x14ac:dyDescent="0.35">
      <c r="C2" s="653" t="s">
        <v>0</v>
      </c>
      <c r="D2" s="653"/>
      <c r="E2" s="653"/>
      <c r="F2" s="653"/>
      <c r="G2" s="653"/>
      <c r="H2" s="653"/>
      <c r="I2" s="284"/>
      <c r="J2" s="260"/>
      <c r="K2" s="260"/>
    </row>
    <row r="3" spans="1:11" ht="21" x14ac:dyDescent="0.35">
      <c r="B3" s="654" t="s">
        <v>574</v>
      </c>
      <c r="C3" s="654"/>
      <c r="D3" s="654"/>
      <c r="E3" s="654"/>
      <c r="F3" s="654"/>
      <c r="G3" s="654"/>
      <c r="H3" s="654"/>
      <c r="I3" s="261"/>
      <c r="J3" s="261"/>
      <c r="K3" s="261"/>
    </row>
    <row r="4" spans="1:11" ht="21" x14ac:dyDescent="0.35">
      <c r="C4" s="226"/>
      <c r="D4" s="226"/>
      <c r="E4" s="226"/>
      <c r="F4" s="226"/>
      <c r="G4" s="226"/>
      <c r="H4" s="226"/>
      <c r="I4" s="226"/>
      <c r="J4" s="261"/>
      <c r="K4" s="261"/>
    </row>
    <row r="5" spans="1:11" ht="20.25" customHeight="1" x14ac:dyDescent="0.2">
      <c r="C5" s="741" t="s">
        <v>703</v>
      </c>
      <c r="D5" s="741"/>
      <c r="E5" s="741"/>
      <c r="F5" s="741"/>
      <c r="G5" s="741"/>
      <c r="H5" s="741"/>
      <c r="I5" s="741"/>
    </row>
    <row r="6" spans="1:11" ht="20.25" customHeight="1" x14ac:dyDescent="0.2">
      <c r="A6" t="s">
        <v>187</v>
      </c>
      <c r="C6" s="265"/>
      <c r="D6" s="265"/>
      <c r="E6" s="265"/>
      <c r="F6" s="265"/>
      <c r="G6" s="265"/>
      <c r="H6" s="265"/>
      <c r="I6" s="743"/>
      <c r="J6" s="743"/>
    </row>
    <row r="7" spans="1:11" ht="15" customHeight="1" x14ac:dyDescent="0.2">
      <c r="A7" s="742" t="s">
        <v>78</v>
      </c>
      <c r="B7" s="742" t="s">
        <v>40</v>
      </c>
      <c r="C7" s="742" t="s">
        <v>462</v>
      </c>
      <c r="D7" s="742" t="s">
        <v>441</v>
      </c>
      <c r="E7" s="744" t="s">
        <v>517</v>
      </c>
      <c r="F7" s="742" t="s">
        <v>440</v>
      </c>
      <c r="G7" s="742"/>
      <c r="H7" s="742"/>
      <c r="I7" s="742" t="s">
        <v>466</v>
      </c>
      <c r="J7" s="744" t="s">
        <v>467</v>
      </c>
    </row>
    <row r="8" spans="1:11" ht="12.75" customHeight="1" x14ac:dyDescent="0.2">
      <c r="A8" s="742"/>
      <c r="B8" s="742"/>
      <c r="C8" s="742"/>
      <c r="D8" s="742"/>
      <c r="E8" s="745"/>
      <c r="F8" s="742" t="s">
        <v>463</v>
      </c>
      <c r="G8" s="742" t="s">
        <v>464</v>
      </c>
      <c r="H8" s="742" t="s">
        <v>465</v>
      </c>
      <c r="I8" s="742"/>
      <c r="J8" s="745"/>
    </row>
    <row r="9" spans="1:11" ht="20.25" customHeight="1" x14ac:dyDescent="0.2">
      <c r="A9" s="742"/>
      <c r="B9" s="742"/>
      <c r="C9" s="742"/>
      <c r="D9" s="742"/>
      <c r="E9" s="745"/>
      <c r="F9" s="742"/>
      <c r="G9" s="742"/>
      <c r="H9" s="742"/>
      <c r="I9" s="742"/>
      <c r="J9" s="745"/>
    </row>
    <row r="10" spans="1:11" ht="81" customHeight="1" x14ac:dyDescent="0.2">
      <c r="A10" s="742"/>
      <c r="B10" s="742"/>
      <c r="C10" s="742"/>
      <c r="D10" s="742"/>
      <c r="E10" s="746"/>
      <c r="F10" s="742"/>
      <c r="G10" s="742"/>
      <c r="H10" s="742"/>
      <c r="I10" s="742"/>
      <c r="J10" s="746"/>
    </row>
    <row r="11" spans="1:11" ht="15" x14ac:dyDescent="0.25">
      <c r="A11" s="267">
        <v>1</v>
      </c>
      <c r="B11" s="267">
        <v>2</v>
      </c>
      <c r="C11" s="268">
        <v>3</v>
      </c>
      <c r="D11" s="267">
        <v>4</v>
      </c>
      <c r="E11" s="268">
        <v>5</v>
      </c>
      <c r="F11" s="267">
        <v>6</v>
      </c>
      <c r="G11" s="268">
        <v>7</v>
      </c>
      <c r="H11" s="267">
        <v>8</v>
      </c>
      <c r="I11" s="268">
        <v>9</v>
      </c>
      <c r="J11" s="267">
        <v>10</v>
      </c>
    </row>
    <row r="12" spans="1:11" ht="123.75" customHeight="1" x14ac:dyDescent="0.25">
      <c r="A12" s="267">
        <v>1</v>
      </c>
      <c r="B12" s="409" t="s">
        <v>854</v>
      </c>
      <c r="C12" s="410" t="s">
        <v>877</v>
      </c>
      <c r="D12" s="411">
        <v>283</v>
      </c>
      <c r="E12" s="410">
        <v>0.91</v>
      </c>
      <c r="F12" s="411" t="s">
        <v>863</v>
      </c>
      <c r="G12" s="410" t="s">
        <v>882</v>
      </c>
      <c r="H12" s="411"/>
      <c r="I12" s="412" t="s">
        <v>883</v>
      </c>
      <c r="J12" s="409">
        <v>0.91</v>
      </c>
    </row>
    <row r="13" spans="1:11" ht="68.25" customHeight="1" x14ac:dyDescent="0.25">
      <c r="A13" s="267">
        <v>2</v>
      </c>
      <c r="B13" s="409"/>
      <c r="C13" s="410"/>
      <c r="D13" s="411"/>
      <c r="E13" s="410"/>
      <c r="F13" s="411"/>
      <c r="G13" s="410"/>
      <c r="H13" s="411"/>
      <c r="I13" s="412" t="s">
        <v>884</v>
      </c>
      <c r="J13" s="409"/>
    </row>
    <row r="14" spans="1:11" ht="96.75" customHeight="1" x14ac:dyDescent="0.25">
      <c r="A14" s="267">
        <v>3</v>
      </c>
      <c r="B14" s="409"/>
      <c r="C14" s="410"/>
      <c r="D14" s="411"/>
      <c r="E14" s="410"/>
      <c r="F14" s="411"/>
      <c r="G14" s="410"/>
      <c r="H14" s="411"/>
      <c r="I14" s="412" t="s">
        <v>885</v>
      </c>
      <c r="J14" s="409"/>
    </row>
    <row r="15" spans="1:11" ht="15" x14ac:dyDescent="0.25">
      <c r="A15" s="267">
        <v>4</v>
      </c>
      <c r="B15" s="409"/>
      <c r="C15" s="410"/>
      <c r="D15" s="411"/>
      <c r="E15" s="410"/>
      <c r="F15" s="411"/>
      <c r="G15" s="410"/>
      <c r="H15" s="411"/>
      <c r="I15" s="410"/>
      <c r="J15" s="409"/>
    </row>
    <row r="16" spans="1:11" x14ac:dyDescent="0.2">
      <c r="A16" s="18" t="s">
        <v>7</v>
      </c>
      <c r="B16" s="413"/>
      <c r="C16" s="413"/>
      <c r="D16" s="413"/>
      <c r="E16" s="413"/>
      <c r="F16" s="413"/>
      <c r="G16" s="413"/>
      <c r="H16" s="413"/>
      <c r="I16" s="413"/>
      <c r="J16" s="413"/>
    </row>
    <row r="17" spans="1:10" x14ac:dyDescent="0.2">
      <c r="A17" s="18" t="s">
        <v>7</v>
      </c>
      <c r="B17" s="413"/>
      <c r="C17" s="413"/>
      <c r="D17" s="413"/>
      <c r="E17" s="413"/>
      <c r="F17" s="413"/>
      <c r="G17" s="413"/>
      <c r="H17" s="413"/>
      <c r="I17" s="413"/>
      <c r="J17" s="413"/>
    </row>
    <row r="18" spans="1:10" ht="15" x14ac:dyDescent="0.2">
      <c r="A18" s="30" t="s">
        <v>19</v>
      </c>
      <c r="B18" s="409" t="s">
        <v>854</v>
      </c>
      <c r="C18" s="414" t="s">
        <v>877</v>
      </c>
      <c r="D18" s="409">
        <v>283</v>
      </c>
      <c r="E18" s="414">
        <v>0.91</v>
      </c>
      <c r="F18" s="409" t="s">
        <v>863</v>
      </c>
      <c r="G18" s="414" t="s">
        <v>882</v>
      </c>
      <c r="H18" s="413"/>
      <c r="I18" s="413"/>
      <c r="J18" s="409">
        <v>0.91</v>
      </c>
    </row>
    <row r="20" spans="1:10" x14ac:dyDescent="0.2">
      <c r="A20" s="235"/>
      <c r="B20" s="235"/>
      <c r="C20" s="235"/>
      <c r="D20" s="235"/>
      <c r="E20" s="235"/>
      <c r="H20" s="236" t="s">
        <v>13</v>
      </c>
    </row>
    <row r="21" spans="1:10" x14ac:dyDescent="0.2">
      <c r="A21" s="235"/>
      <c r="B21" s="235"/>
      <c r="C21" s="235"/>
      <c r="D21" s="235"/>
      <c r="E21" s="235"/>
      <c r="H21" s="651" t="s">
        <v>14</v>
      </c>
      <c r="I21" s="651"/>
    </row>
    <row r="22" spans="1:10" x14ac:dyDescent="0.2">
      <c r="A22" s="235"/>
      <c r="B22" s="235"/>
      <c r="C22" s="235"/>
      <c r="D22" s="235"/>
      <c r="E22" s="235"/>
      <c r="H22" s="651" t="s">
        <v>91</v>
      </c>
      <c r="I22" s="651"/>
    </row>
    <row r="23" spans="1:10" x14ac:dyDescent="0.2">
      <c r="A23" s="235" t="s">
        <v>12</v>
      </c>
      <c r="C23" s="235"/>
      <c r="D23" s="235"/>
      <c r="E23" s="235"/>
      <c r="H23" s="237" t="s">
        <v>88</v>
      </c>
    </row>
    <row r="29" spans="1:10" ht="15" customHeight="1" x14ac:dyDescent="0.2"/>
    <row r="30" spans="1:10" ht="15" customHeight="1" x14ac:dyDescent="0.2"/>
  </sheetData>
  <mergeCells count="18">
    <mergeCell ref="A7:A10"/>
    <mergeCell ref="H8:H10"/>
    <mergeCell ref="I7:I10"/>
    <mergeCell ref="E7:E10"/>
    <mergeCell ref="B7:B10"/>
    <mergeCell ref="C7:C10"/>
    <mergeCell ref="F7:H7"/>
    <mergeCell ref="I1:J1"/>
    <mergeCell ref="C5:I5"/>
    <mergeCell ref="H22:I22"/>
    <mergeCell ref="D7:D10"/>
    <mergeCell ref="I6:J6"/>
    <mergeCell ref="C2:H2"/>
    <mergeCell ref="B3:H3"/>
    <mergeCell ref="J7:J10"/>
    <mergeCell ref="F8:F10"/>
    <mergeCell ref="G8:G10"/>
    <mergeCell ref="H21:I21"/>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Normal="100" zoomScaleSheetLayoutView="90" workbookViewId="0">
      <selection activeCell="F29" sqref="F29"/>
    </sheetView>
  </sheetViews>
  <sheetFormatPr defaultRowHeight="12.75" x14ac:dyDescent="0.2"/>
  <sheetData>
    <row r="2" spans="2:8" x14ac:dyDescent="0.2">
      <c r="B2" s="15"/>
    </row>
    <row r="4" spans="2:8" ht="12.75" customHeight="1" x14ac:dyDescent="0.2">
      <c r="B4" s="553" t="s">
        <v>578</v>
      </c>
      <c r="C4" s="553"/>
      <c r="D4" s="553"/>
      <c r="E4" s="553"/>
      <c r="F4" s="553"/>
      <c r="G4" s="553"/>
      <c r="H4" s="553"/>
    </row>
    <row r="5" spans="2:8" ht="12.75" customHeight="1" x14ac:dyDescent="0.2">
      <c r="B5" s="553"/>
      <c r="C5" s="553"/>
      <c r="D5" s="553"/>
      <c r="E5" s="553"/>
      <c r="F5" s="553"/>
      <c r="G5" s="553"/>
      <c r="H5" s="553"/>
    </row>
    <row r="6" spans="2:8" ht="12.75" customHeight="1" x14ac:dyDescent="0.2">
      <c r="B6" s="553"/>
      <c r="C6" s="553"/>
      <c r="D6" s="553"/>
      <c r="E6" s="553"/>
      <c r="F6" s="553"/>
      <c r="G6" s="553"/>
      <c r="H6" s="553"/>
    </row>
    <row r="7" spans="2:8" ht="12.75" customHeight="1" x14ac:dyDescent="0.2">
      <c r="B7" s="553"/>
      <c r="C7" s="553"/>
      <c r="D7" s="553"/>
      <c r="E7" s="553"/>
      <c r="F7" s="553"/>
      <c r="G7" s="553"/>
      <c r="H7" s="553"/>
    </row>
    <row r="8" spans="2:8" ht="12.75" customHeight="1" x14ac:dyDescent="0.2">
      <c r="B8" s="553"/>
      <c r="C8" s="553"/>
      <c r="D8" s="553"/>
      <c r="E8" s="553"/>
      <c r="F8" s="553"/>
      <c r="G8" s="553"/>
      <c r="H8" s="553"/>
    </row>
    <row r="9" spans="2:8" ht="12.75" customHeight="1" x14ac:dyDescent="0.2">
      <c r="B9" s="553"/>
      <c r="C9" s="553"/>
      <c r="D9" s="553"/>
      <c r="E9" s="553"/>
      <c r="F9" s="553"/>
      <c r="G9" s="553"/>
      <c r="H9" s="553"/>
    </row>
    <row r="10" spans="2:8" ht="12.75" customHeight="1" x14ac:dyDescent="0.2">
      <c r="B10" s="553"/>
      <c r="C10" s="553"/>
      <c r="D10" s="553"/>
      <c r="E10" s="553"/>
      <c r="F10" s="553"/>
      <c r="G10" s="553"/>
      <c r="H10" s="553"/>
    </row>
    <row r="11" spans="2:8" ht="12.75" customHeight="1" x14ac:dyDescent="0.2">
      <c r="B11" s="553"/>
      <c r="C11" s="553"/>
      <c r="D11" s="553"/>
      <c r="E11" s="553"/>
      <c r="F11" s="553"/>
      <c r="G11" s="553"/>
      <c r="H11" s="553"/>
    </row>
    <row r="12" spans="2:8" ht="12.75" customHeight="1" x14ac:dyDescent="0.2">
      <c r="B12" s="553"/>
      <c r="C12" s="553"/>
      <c r="D12" s="553"/>
      <c r="E12" s="553"/>
      <c r="F12" s="553"/>
      <c r="G12" s="553"/>
      <c r="H12" s="553"/>
    </row>
    <row r="13" spans="2:8" ht="12.75" customHeight="1" x14ac:dyDescent="0.2">
      <c r="B13" s="553"/>
      <c r="C13" s="553"/>
      <c r="D13" s="553"/>
      <c r="E13" s="553"/>
      <c r="F13" s="553"/>
      <c r="G13" s="553"/>
      <c r="H13" s="553"/>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Normal="100" zoomScaleSheetLayoutView="68" workbookViewId="0">
      <selection activeCell="F29" sqref="F29"/>
    </sheetView>
  </sheetViews>
  <sheetFormatPr defaultRowHeight="12.75" x14ac:dyDescent="0.2"/>
  <cols>
    <col min="2" max="2" width="10.140625" customWidth="1"/>
    <col min="6" max="6" width="11.5703125" customWidth="1"/>
    <col min="7" max="7" width="10.42578125" customWidth="1"/>
    <col min="8" max="8" width="20.28515625" customWidth="1"/>
    <col min="9" max="9" width="10.42578125" customWidth="1"/>
    <col min="10" max="10" width="22.85546875" customWidth="1"/>
  </cols>
  <sheetData>
    <row r="1" spans="1:13" ht="18" x14ac:dyDescent="0.35">
      <c r="A1" s="653" t="s">
        <v>0</v>
      </c>
      <c r="B1" s="653"/>
      <c r="C1" s="653"/>
      <c r="D1" s="653"/>
      <c r="E1" s="653"/>
      <c r="F1" s="653"/>
      <c r="G1" s="653"/>
      <c r="H1" s="653"/>
      <c r="I1" s="260"/>
      <c r="J1" s="346" t="s">
        <v>702</v>
      </c>
    </row>
    <row r="2" spans="1:13" ht="21" x14ac:dyDescent="0.35">
      <c r="A2" s="654" t="s">
        <v>574</v>
      </c>
      <c r="B2" s="654"/>
      <c r="C2" s="654"/>
      <c r="D2" s="654"/>
      <c r="E2" s="654"/>
      <c r="F2" s="654"/>
      <c r="G2" s="654"/>
      <c r="H2" s="654"/>
      <c r="I2" s="654"/>
      <c r="J2" s="654"/>
    </row>
    <row r="3" spans="1:13" ht="15" x14ac:dyDescent="0.3">
      <c r="A3" s="227"/>
      <c r="B3" s="227"/>
      <c r="C3" s="227"/>
      <c r="D3" s="227"/>
      <c r="E3" s="227"/>
      <c r="F3" s="227"/>
      <c r="G3" s="227"/>
      <c r="H3" s="227"/>
      <c r="I3" s="227"/>
    </row>
    <row r="4" spans="1:13" ht="18" x14ac:dyDescent="0.35">
      <c r="A4" s="653" t="s">
        <v>701</v>
      </c>
      <c r="B4" s="653"/>
      <c r="C4" s="653"/>
      <c r="D4" s="653"/>
      <c r="E4" s="653"/>
      <c r="F4" s="653"/>
      <c r="G4" s="653"/>
      <c r="H4" s="653"/>
      <c r="I4" s="653"/>
    </row>
    <row r="5" spans="1:13" ht="15" x14ac:dyDescent="0.3">
      <c r="A5" s="228" t="s">
        <v>300</v>
      </c>
      <c r="B5" s="228"/>
      <c r="C5" s="228"/>
      <c r="D5" s="228"/>
      <c r="E5" s="228"/>
      <c r="F5" s="228"/>
      <c r="G5" s="228"/>
      <c r="H5" s="228"/>
      <c r="I5" s="227" t="s">
        <v>583</v>
      </c>
    </row>
    <row r="6" spans="1:13" ht="25.5" customHeight="1" x14ac:dyDescent="0.2">
      <c r="A6" s="749" t="s">
        <v>2</v>
      </c>
      <c r="B6" s="749" t="s">
        <v>442</v>
      </c>
      <c r="C6" s="579" t="s">
        <v>443</v>
      </c>
      <c r="D6" s="579"/>
      <c r="E6" s="579"/>
      <c r="F6" s="750" t="s">
        <v>446</v>
      </c>
      <c r="G6" s="751"/>
      <c r="H6" s="751"/>
      <c r="I6" s="752"/>
      <c r="J6" s="747" t="s">
        <v>450</v>
      </c>
    </row>
    <row r="7" spans="1:13" ht="63" customHeight="1" x14ac:dyDescent="0.2">
      <c r="A7" s="749"/>
      <c r="B7" s="749"/>
      <c r="C7" s="39" t="s">
        <v>108</v>
      </c>
      <c r="D7" s="39" t="s">
        <v>444</v>
      </c>
      <c r="E7" s="39" t="s">
        <v>445</v>
      </c>
      <c r="F7" s="263" t="s">
        <v>447</v>
      </c>
      <c r="G7" s="263" t="s">
        <v>448</v>
      </c>
      <c r="H7" s="263" t="s">
        <v>449</v>
      </c>
      <c r="I7" s="263" t="s">
        <v>51</v>
      </c>
      <c r="J7" s="748"/>
    </row>
    <row r="8" spans="1:13" ht="15" x14ac:dyDescent="0.2">
      <c r="A8" s="232" t="s">
        <v>307</v>
      </c>
      <c r="B8" s="232" t="s">
        <v>308</v>
      </c>
      <c r="C8" s="232" t="s">
        <v>309</v>
      </c>
      <c r="D8" s="232" t="s">
        <v>310</v>
      </c>
      <c r="E8" s="232" t="s">
        <v>311</v>
      </c>
      <c r="F8" s="232" t="s">
        <v>314</v>
      </c>
      <c r="G8" s="232" t="s">
        <v>335</v>
      </c>
      <c r="H8" s="232" t="s">
        <v>336</v>
      </c>
      <c r="I8" s="232" t="s">
        <v>337</v>
      </c>
      <c r="J8" s="232" t="s">
        <v>365</v>
      </c>
    </row>
    <row r="9" spans="1:13" x14ac:dyDescent="0.2">
      <c r="A9" s="9"/>
      <c r="B9" s="9"/>
      <c r="C9" s="9"/>
      <c r="D9" s="9"/>
      <c r="E9" s="9"/>
      <c r="F9" s="9"/>
      <c r="G9" s="9"/>
      <c r="H9" s="9"/>
      <c r="I9" s="9"/>
      <c r="J9" s="9"/>
    </row>
    <row r="10" spans="1:13" x14ac:dyDescent="0.2">
      <c r="A10" s="9"/>
      <c r="B10" s="9"/>
      <c r="C10" s="9"/>
      <c r="D10" s="9"/>
      <c r="E10" s="682" t="s">
        <v>878</v>
      </c>
      <c r="F10" s="684"/>
      <c r="G10" s="9"/>
      <c r="H10" s="9"/>
      <c r="I10" s="9"/>
      <c r="J10" s="9"/>
    </row>
    <row r="11" spans="1:13" x14ac:dyDescent="0.2">
      <c r="A11" s="9"/>
      <c r="B11" s="9"/>
      <c r="C11" s="9"/>
      <c r="D11" s="9"/>
      <c r="E11" s="685"/>
      <c r="F11" s="687"/>
      <c r="G11" s="9"/>
      <c r="H11" s="9"/>
      <c r="I11" s="9"/>
      <c r="J11" s="9"/>
    </row>
    <row r="12" spans="1:13" x14ac:dyDescent="0.2">
      <c r="A12" s="9"/>
      <c r="B12" s="9"/>
      <c r="C12" s="9"/>
      <c r="D12" s="9"/>
      <c r="E12" s="688"/>
      <c r="F12" s="690"/>
      <c r="G12" s="9"/>
      <c r="H12" s="9"/>
      <c r="I12" s="9"/>
      <c r="J12" s="9"/>
    </row>
    <row r="13" spans="1:13" x14ac:dyDescent="0.2">
      <c r="A13" s="9"/>
      <c r="B13" s="9"/>
      <c r="C13" s="9"/>
      <c r="D13" s="9"/>
      <c r="E13" s="9"/>
      <c r="F13" s="9"/>
      <c r="G13" s="9"/>
      <c r="H13" s="9"/>
      <c r="I13" s="9"/>
      <c r="J13" s="9"/>
      <c r="M13" s="16" t="s">
        <v>451</v>
      </c>
    </row>
    <row r="14" spans="1:13" x14ac:dyDescent="0.2">
      <c r="A14" s="9"/>
      <c r="B14" s="9"/>
      <c r="C14" s="9"/>
      <c r="D14" s="9"/>
      <c r="E14" s="9"/>
      <c r="F14" s="9"/>
      <c r="G14" s="9"/>
      <c r="H14" s="9"/>
      <c r="I14" s="9"/>
      <c r="J14" s="9"/>
    </row>
    <row r="15" spans="1:13" x14ac:dyDescent="0.2">
      <c r="A15" s="9"/>
      <c r="B15" s="9"/>
      <c r="C15" s="9"/>
      <c r="D15" s="9"/>
      <c r="E15" s="9"/>
      <c r="F15" s="9"/>
      <c r="G15" s="9"/>
      <c r="H15" s="9"/>
      <c r="I15" s="9"/>
      <c r="J15" s="9"/>
    </row>
    <row r="16" spans="1:13" x14ac:dyDescent="0.2">
      <c r="A16" s="9"/>
      <c r="B16" s="9"/>
      <c r="C16" s="9"/>
      <c r="D16" s="9"/>
      <c r="E16" s="9"/>
      <c r="F16" s="9"/>
      <c r="G16" s="9"/>
      <c r="H16" s="9"/>
      <c r="I16" s="9"/>
      <c r="J16" s="9"/>
    </row>
    <row r="17" spans="1:10" x14ac:dyDescent="0.2">
      <c r="A17" s="9"/>
      <c r="B17" s="9"/>
      <c r="C17" s="9"/>
      <c r="D17" s="9"/>
      <c r="E17" s="9"/>
      <c r="F17" s="9"/>
      <c r="G17" s="9"/>
      <c r="H17" s="9"/>
      <c r="I17" s="9"/>
      <c r="J17" s="9"/>
    </row>
    <row r="20" spans="1:10" ht="12.75" customHeight="1" x14ac:dyDescent="0.2">
      <c r="A20" s="235"/>
      <c r="B20" s="235"/>
      <c r="C20" s="235"/>
      <c r="D20" s="235"/>
      <c r="I20" s="651" t="s">
        <v>13</v>
      </c>
      <c r="J20" s="651"/>
    </row>
    <row r="21" spans="1:10" ht="12.75" customHeight="1" x14ac:dyDescent="0.2">
      <c r="A21" s="235"/>
      <c r="B21" s="235"/>
      <c r="C21" s="235"/>
      <c r="D21" s="235"/>
      <c r="I21" s="651" t="s">
        <v>14</v>
      </c>
      <c r="J21" s="651"/>
    </row>
    <row r="22" spans="1:10" ht="12.75" customHeight="1" x14ac:dyDescent="0.2">
      <c r="A22" s="235"/>
      <c r="B22" s="235"/>
      <c r="C22" s="235"/>
      <c r="D22" s="235"/>
      <c r="J22" s="236" t="s">
        <v>91</v>
      </c>
    </row>
    <row r="23" spans="1:10" x14ac:dyDescent="0.2">
      <c r="A23" s="235" t="s">
        <v>12</v>
      </c>
      <c r="C23" s="235"/>
      <c r="D23" s="235"/>
      <c r="J23" s="237" t="s">
        <v>88</v>
      </c>
    </row>
  </sheetData>
  <mergeCells count="11">
    <mergeCell ref="J6:J7"/>
    <mergeCell ref="A1:H1"/>
    <mergeCell ref="I20:J20"/>
    <mergeCell ref="I21:J21"/>
    <mergeCell ref="A2:J2"/>
    <mergeCell ref="A4:I4"/>
    <mergeCell ref="A6:A7"/>
    <mergeCell ref="B6:B7"/>
    <mergeCell ref="C6:E6"/>
    <mergeCell ref="F6:I6"/>
    <mergeCell ref="E10:F12"/>
  </mergeCells>
  <printOptions horizontalCentered="1"/>
  <pageMargins left="0.70866141732283472" right="0.70866141732283472" top="0.23622047244094491" bottom="0"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4" zoomScaleNormal="100" zoomScaleSheetLayoutView="80" workbookViewId="0">
      <selection activeCell="F29" sqref="F29"/>
    </sheetView>
  </sheetViews>
  <sheetFormatPr defaultRowHeight="12.75" x14ac:dyDescent="0.2"/>
  <cols>
    <col min="1" max="1" width="5.28515625" style="235" customWidth="1"/>
    <col min="2" max="2" width="8.5703125" style="235" customWidth="1"/>
    <col min="3" max="3" width="32.140625" style="235" customWidth="1"/>
    <col min="4" max="4" width="15.140625" style="235" customWidth="1"/>
    <col min="5" max="6" width="11.7109375" style="235" customWidth="1"/>
    <col min="7" max="7" width="13.7109375" style="235" customWidth="1"/>
    <col min="8" max="8" width="20.140625" style="235" customWidth="1"/>
    <col min="9" max="16384" width="9.140625" style="235"/>
  </cols>
  <sheetData>
    <row r="1" spans="1:8" x14ac:dyDescent="0.2">
      <c r="A1" s="235" t="s">
        <v>11</v>
      </c>
      <c r="H1" s="251" t="s">
        <v>705</v>
      </c>
    </row>
    <row r="2" spans="1:8" s="239" customFormat="1" ht="15.75" x14ac:dyDescent="0.25">
      <c r="A2" s="718" t="s">
        <v>0</v>
      </c>
      <c r="B2" s="718"/>
      <c r="C2" s="718"/>
      <c r="D2" s="718"/>
      <c r="E2" s="718"/>
      <c r="F2" s="718"/>
      <c r="G2" s="718"/>
      <c r="H2" s="718"/>
    </row>
    <row r="3" spans="1:8" s="239" customFormat="1" ht="20.25" customHeight="1" x14ac:dyDescent="0.3">
      <c r="A3" s="719" t="s">
        <v>574</v>
      </c>
      <c r="B3" s="719"/>
      <c r="C3" s="719"/>
      <c r="D3" s="719"/>
      <c r="E3" s="719"/>
      <c r="F3" s="719"/>
      <c r="G3" s="719"/>
      <c r="H3" s="719"/>
    </row>
    <row r="5" spans="1:8" s="239" customFormat="1" ht="15.75" x14ac:dyDescent="0.25">
      <c r="A5" s="758" t="s">
        <v>704</v>
      </c>
      <c r="B5" s="758"/>
      <c r="C5" s="758"/>
      <c r="D5" s="758"/>
      <c r="E5" s="758"/>
      <c r="F5" s="758"/>
      <c r="G5" s="758"/>
      <c r="H5" s="759"/>
    </row>
    <row r="7" spans="1:8" x14ac:dyDescent="0.2">
      <c r="A7" s="760" t="s">
        <v>186</v>
      </c>
      <c r="B7" s="760"/>
      <c r="C7" s="241"/>
      <c r="D7" s="242"/>
      <c r="E7" s="242"/>
      <c r="F7" s="242"/>
      <c r="G7" s="242"/>
    </row>
    <row r="9" spans="1:8" ht="13.9" customHeight="1" x14ac:dyDescent="0.25">
      <c r="A9" s="252"/>
      <c r="B9" s="252"/>
      <c r="C9" s="252"/>
      <c r="D9" s="252"/>
      <c r="E9" s="252"/>
      <c r="F9" s="252"/>
      <c r="G9" s="252"/>
    </row>
    <row r="10" spans="1:8" s="243" customFormat="1" x14ac:dyDescent="0.2">
      <c r="A10" s="235"/>
      <c r="B10" s="235"/>
      <c r="C10" s="235"/>
      <c r="D10" s="235"/>
      <c r="E10" s="235"/>
      <c r="F10" s="235"/>
      <c r="G10" s="235"/>
      <c r="H10" s="141"/>
    </row>
    <row r="11" spans="1:8" s="243" customFormat="1" ht="39.75" customHeight="1" x14ac:dyDescent="0.2">
      <c r="A11" s="244"/>
      <c r="B11" s="753" t="s">
        <v>329</v>
      </c>
      <c r="C11" s="753" t="s">
        <v>330</v>
      </c>
      <c r="D11" s="762" t="s">
        <v>331</v>
      </c>
      <c r="E11" s="763"/>
      <c r="F11" s="763"/>
      <c r="G11" s="764"/>
      <c r="H11" s="753" t="s">
        <v>82</v>
      </c>
    </row>
    <row r="12" spans="1:8" s="243" customFormat="1" ht="25.5" x14ac:dyDescent="0.25">
      <c r="A12" s="245"/>
      <c r="B12" s="754"/>
      <c r="C12" s="754"/>
      <c r="D12" s="253" t="s">
        <v>332</v>
      </c>
      <c r="E12" s="253" t="s">
        <v>333</v>
      </c>
      <c r="F12" s="253" t="s">
        <v>334</v>
      </c>
      <c r="G12" s="253" t="s">
        <v>19</v>
      </c>
      <c r="H12" s="754"/>
    </row>
    <row r="13" spans="1:8" s="243" customFormat="1" ht="15" x14ac:dyDescent="0.25">
      <c r="A13" s="245"/>
      <c r="B13" s="254" t="s">
        <v>307</v>
      </c>
      <c r="C13" s="254" t="s">
        <v>308</v>
      </c>
      <c r="D13" s="254" t="s">
        <v>309</v>
      </c>
      <c r="E13" s="254" t="s">
        <v>310</v>
      </c>
      <c r="F13" s="254" t="s">
        <v>311</v>
      </c>
      <c r="G13" s="254" t="s">
        <v>312</v>
      </c>
      <c r="H13" s="254" t="s">
        <v>313</v>
      </c>
    </row>
    <row r="14" spans="1:8" s="255" customFormat="1" ht="15" customHeight="1" x14ac:dyDescent="0.2">
      <c r="B14" s="256" t="s">
        <v>32</v>
      </c>
      <c r="C14" s="755" t="s">
        <v>338</v>
      </c>
      <c r="D14" s="756"/>
      <c r="E14" s="756"/>
      <c r="F14" s="756"/>
      <c r="G14" s="756"/>
      <c r="H14" s="757"/>
    </row>
    <row r="15" spans="1:8" s="258" customFormat="1" x14ac:dyDescent="0.2">
      <c r="B15" s="257"/>
      <c r="C15" s="257" t="s">
        <v>893</v>
      </c>
      <c r="D15" s="256">
        <v>1</v>
      </c>
      <c r="E15" s="257">
        <v>0</v>
      </c>
      <c r="F15" s="257">
        <v>0</v>
      </c>
      <c r="G15" s="256">
        <v>1</v>
      </c>
      <c r="H15" s="257"/>
    </row>
    <row r="16" spans="1:8" ht="14.25" x14ac:dyDescent="0.2">
      <c r="A16" s="248"/>
      <c r="B16" s="160"/>
      <c r="C16" s="259" t="s">
        <v>891</v>
      </c>
      <c r="D16" s="187">
        <v>1</v>
      </c>
      <c r="E16" s="160"/>
      <c r="F16" s="160"/>
      <c r="G16" s="187">
        <v>1</v>
      </c>
      <c r="H16" s="160"/>
    </row>
    <row r="17" spans="1:8" x14ac:dyDescent="0.2">
      <c r="B17" s="247"/>
      <c r="C17" s="259" t="s">
        <v>892</v>
      </c>
      <c r="D17" s="187">
        <v>1</v>
      </c>
      <c r="E17" s="161"/>
      <c r="F17" s="161"/>
      <c r="G17" s="187">
        <v>1</v>
      </c>
      <c r="H17" s="160"/>
    </row>
    <row r="18" spans="1:8" s="155" customFormat="1" x14ac:dyDescent="0.2">
      <c r="B18" s="160"/>
      <c r="C18" s="259">
        <v>4</v>
      </c>
      <c r="D18" s="160"/>
      <c r="E18" s="160"/>
      <c r="F18" s="160"/>
      <c r="G18" s="160"/>
      <c r="H18" s="158"/>
    </row>
    <row r="19" spans="1:8" s="155" customFormat="1" x14ac:dyDescent="0.2">
      <c r="B19" s="160"/>
      <c r="C19" s="259"/>
      <c r="D19" s="160"/>
      <c r="E19" s="160"/>
      <c r="F19" s="160"/>
      <c r="G19" s="160"/>
      <c r="H19" s="158"/>
    </row>
    <row r="20" spans="1:8" s="155" customFormat="1" x14ac:dyDescent="0.2">
      <c r="B20" s="160"/>
      <c r="C20" s="259" t="s">
        <v>19</v>
      </c>
      <c r="D20" s="160"/>
      <c r="E20" s="160"/>
      <c r="F20" s="160"/>
      <c r="G20" s="187">
        <f>SUM(G15:G19)</f>
        <v>3</v>
      </c>
      <c r="H20" s="158"/>
    </row>
    <row r="21" spans="1:8" s="155" customFormat="1" ht="21.75" customHeight="1" x14ac:dyDescent="0.2">
      <c r="B21" s="256" t="s">
        <v>36</v>
      </c>
      <c r="C21" s="755" t="s">
        <v>525</v>
      </c>
      <c r="D21" s="756"/>
      <c r="E21" s="756"/>
      <c r="F21" s="756"/>
      <c r="G21" s="756"/>
      <c r="H21" s="757"/>
    </row>
    <row r="22" spans="1:8" s="155" customFormat="1" x14ac:dyDescent="0.2">
      <c r="A22" s="250" t="s">
        <v>328</v>
      </c>
      <c r="B22" s="249"/>
      <c r="C22" s="257" t="s">
        <v>858</v>
      </c>
      <c r="D22" s="157">
        <v>1</v>
      </c>
      <c r="E22" s="249"/>
      <c r="F22" s="249"/>
      <c r="G22" s="157">
        <v>1</v>
      </c>
      <c r="H22" s="158"/>
    </row>
    <row r="23" spans="1:8" x14ac:dyDescent="0.2">
      <c r="B23" s="160"/>
      <c r="C23" s="259" t="s">
        <v>859</v>
      </c>
      <c r="D23" s="187">
        <v>2</v>
      </c>
      <c r="E23" s="160"/>
      <c r="F23" s="160"/>
      <c r="G23" s="187">
        <v>2</v>
      </c>
      <c r="H23" s="160"/>
    </row>
    <row r="24" spans="1:8" x14ac:dyDescent="0.2">
      <c r="B24" s="160"/>
      <c r="C24" s="259">
        <v>3</v>
      </c>
      <c r="D24" s="160"/>
      <c r="E24" s="160"/>
      <c r="F24" s="160"/>
      <c r="G24" s="187"/>
      <c r="H24" s="160"/>
    </row>
    <row r="25" spans="1:8" x14ac:dyDescent="0.2">
      <c r="B25" s="160"/>
      <c r="C25" s="259">
        <v>4</v>
      </c>
      <c r="D25" s="160"/>
      <c r="E25" s="160"/>
      <c r="F25" s="160"/>
      <c r="G25" s="187"/>
      <c r="H25" s="160"/>
    </row>
    <row r="26" spans="1:8" x14ac:dyDescent="0.2">
      <c r="B26" s="160"/>
      <c r="C26" s="259"/>
      <c r="D26" s="160"/>
      <c r="E26" s="160"/>
      <c r="F26" s="160"/>
      <c r="G26" s="187"/>
      <c r="H26" s="160"/>
    </row>
    <row r="27" spans="1:8" x14ac:dyDescent="0.2">
      <c r="B27" s="160"/>
      <c r="C27" s="160" t="s">
        <v>19</v>
      </c>
      <c r="D27" s="160"/>
      <c r="E27" s="160"/>
      <c r="F27" s="160"/>
      <c r="G27" s="187">
        <f>SUM(G22:G26)</f>
        <v>3</v>
      </c>
      <c r="H27" s="160"/>
    </row>
    <row r="28" spans="1:8" ht="12.75" customHeight="1" x14ac:dyDescent="0.2">
      <c r="D28" s="761" t="s">
        <v>13</v>
      </c>
      <c r="E28" s="761"/>
      <c r="F28" s="761"/>
      <c r="G28" s="761"/>
    </row>
    <row r="29" spans="1:8" ht="12.75" customHeight="1" x14ac:dyDescent="0.2">
      <c r="D29" s="651" t="s">
        <v>14</v>
      </c>
      <c r="E29" s="651"/>
      <c r="F29" s="651"/>
      <c r="G29" s="651"/>
    </row>
    <row r="30" spans="1:8" ht="12.75" customHeight="1" x14ac:dyDescent="0.2">
      <c r="D30" s="651" t="s">
        <v>91</v>
      </c>
      <c r="E30" s="651"/>
      <c r="F30" s="651"/>
      <c r="G30" s="651"/>
    </row>
    <row r="31" spans="1:8" x14ac:dyDescent="0.2">
      <c r="B31" s="235" t="s">
        <v>12</v>
      </c>
    </row>
  </sheetData>
  <mergeCells count="13">
    <mergeCell ref="D28:G28"/>
    <mergeCell ref="D29:G29"/>
    <mergeCell ref="D30:G30"/>
    <mergeCell ref="B11:B12"/>
    <mergeCell ref="C11:C12"/>
    <mergeCell ref="D11:G11"/>
    <mergeCell ref="H11:H12"/>
    <mergeCell ref="C14:H14"/>
    <mergeCell ref="C21:H21"/>
    <mergeCell ref="A2:H2"/>
    <mergeCell ref="A3:H3"/>
    <mergeCell ref="A5:H5"/>
    <mergeCell ref="A7:B7"/>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zoomScaleSheetLayoutView="90" workbookViewId="0">
      <selection activeCell="F29" sqref="F29"/>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20" customWidth="1"/>
    <col min="11" max="11" width="14.140625" customWidth="1"/>
  </cols>
  <sheetData>
    <row r="1" spans="1:19" ht="15" x14ac:dyDescent="0.2">
      <c r="D1" s="586"/>
      <c r="E1" s="586"/>
      <c r="H1" s="43"/>
      <c r="I1" s="660" t="s">
        <v>72</v>
      </c>
      <c r="J1" s="660"/>
    </row>
    <row r="2" spans="1:19" ht="15" x14ac:dyDescent="0.2">
      <c r="A2" s="666" t="s">
        <v>0</v>
      </c>
      <c r="B2" s="666"/>
      <c r="C2" s="666"/>
      <c r="D2" s="666"/>
      <c r="E2" s="666"/>
      <c r="F2" s="666"/>
      <c r="G2" s="666"/>
      <c r="H2" s="666"/>
      <c r="I2" s="666"/>
      <c r="J2" s="666"/>
    </row>
    <row r="3" spans="1:19" ht="20.25" x14ac:dyDescent="0.3">
      <c r="A3" s="583" t="s">
        <v>574</v>
      </c>
      <c r="B3" s="583"/>
      <c r="C3" s="583"/>
      <c r="D3" s="583"/>
      <c r="E3" s="583"/>
      <c r="F3" s="583"/>
      <c r="G3" s="583"/>
      <c r="H3" s="583"/>
      <c r="I3" s="583"/>
      <c r="J3" s="583"/>
    </row>
    <row r="4" spans="1:19" ht="10.5" customHeight="1" x14ac:dyDescent="0.2"/>
    <row r="5" spans="1:19" s="16" customFormat="1" ht="24.75" customHeight="1" x14ac:dyDescent="0.25">
      <c r="A5" s="765" t="s">
        <v>492</v>
      </c>
      <c r="B5" s="765"/>
      <c r="C5" s="765"/>
      <c r="D5" s="765"/>
      <c r="E5" s="765"/>
      <c r="F5" s="765"/>
      <c r="G5" s="765"/>
      <c r="H5" s="765"/>
      <c r="I5" s="765"/>
      <c r="J5" s="765"/>
      <c r="K5" s="765"/>
    </row>
    <row r="6" spans="1:19" s="16" customFormat="1" ht="15.75" customHeight="1" x14ac:dyDescent="0.25">
      <c r="A6" s="46"/>
      <c r="B6" s="46"/>
      <c r="C6" s="46"/>
      <c r="D6" s="46"/>
      <c r="E6" s="46"/>
      <c r="F6" s="46"/>
      <c r="G6" s="46"/>
      <c r="H6" s="46"/>
      <c r="I6" s="46"/>
      <c r="J6" s="46"/>
    </row>
    <row r="7" spans="1:19" s="16" customFormat="1" x14ac:dyDescent="0.2">
      <c r="A7" s="585" t="s">
        <v>186</v>
      </c>
      <c r="B7" s="585"/>
      <c r="E7" s="731"/>
      <c r="F7" s="731"/>
      <c r="G7" s="731"/>
      <c r="H7" s="731"/>
      <c r="I7" s="731" t="s">
        <v>630</v>
      </c>
      <c r="J7" s="731"/>
      <c r="K7" s="731"/>
    </row>
    <row r="8" spans="1:19" s="14" customFormat="1" ht="15.75" hidden="1" x14ac:dyDescent="0.25">
      <c r="C8" s="666" t="s">
        <v>16</v>
      </c>
      <c r="D8" s="666"/>
      <c r="E8" s="666"/>
      <c r="F8" s="666"/>
      <c r="G8" s="666"/>
      <c r="H8" s="666"/>
      <c r="I8" s="666"/>
      <c r="J8" s="666"/>
    </row>
    <row r="9" spans="1:19" ht="44.25" customHeight="1" x14ac:dyDescent="0.2">
      <c r="A9" s="658" t="s">
        <v>26</v>
      </c>
      <c r="B9" s="658" t="s">
        <v>62</v>
      </c>
      <c r="C9" s="571" t="s">
        <v>523</v>
      </c>
      <c r="D9" s="573"/>
      <c r="E9" s="571" t="s">
        <v>41</v>
      </c>
      <c r="F9" s="573"/>
      <c r="G9" s="571" t="s">
        <v>42</v>
      </c>
      <c r="H9" s="573"/>
      <c r="I9" s="579" t="s">
        <v>112</v>
      </c>
      <c r="J9" s="579"/>
      <c r="K9" s="658" t="s">
        <v>635</v>
      </c>
      <c r="R9" s="9"/>
      <c r="S9" s="13"/>
    </row>
    <row r="10" spans="1:19" s="15" customFormat="1" ht="42.6" customHeight="1" x14ac:dyDescent="0.2">
      <c r="A10" s="659"/>
      <c r="B10" s="659"/>
      <c r="C10" s="5" t="s">
        <v>43</v>
      </c>
      <c r="D10" s="5" t="s">
        <v>111</v>
      </c>
      <c r="E10" s="5" t="s">
        <v>43</v>
      </c>
      <c r="F10" s="5" t="s">
        <v>111</v>
      </c>
      <c r="G10" s="5" t="s">
        <v>43</v>
      </c>
      <c r="H10" s="5" t="s">
        <v>111</v>
      </c>
      <c r="I10" s="5" t="s">
        <v>150</v>
      </c>
      <c r="J10" s="5" t="s">
        <v>151</v>
      </c>
      <c r="K10" s="659"/>
    </row>
    <row r="11" spans="1:19" x14ac:dyDescent="0.2">
      <c r="A11" s="164">
        <v>1</v>
      </c>
      <c r="B11" s="164">
        <v>2</v>
      </c>
      <c r="C11" s="164">
        <v>3</v>
      </c>
      <c r="D11" s="164">
        <v>4</v>
      </c>
      <c r="E11" s="164">
        <v>5</v>
      </c>
      <c r="F11" s="164">
        <v>6</v>
      </c>
      <c r="G11" s="164">
        <v>7</v>
      </c>
      <c r="H11" s="164">
        <v>8</v>
      </c>
      <c r="I11" s="164">
        <v>9</v>
      </c>
      <c r="J11" s="164">
        <v>10</v>
      </c>
      <c r="K11" s="3">
        <v>11</v>
      </c>
    </row>
    <row r="12" spans="1:19" ht="17.25" customHeight="1" x14ac:dyDescent="0.2">
      <c r="A12" s="8">
        <v>1</v>
      </c>
      <c r="B12" s="18" t="s">
        <v>424</v>
      </c>
      <c r="C12" s="353"/>
      <c r="D12" s="353"/>
      <c r="E12" s="353"/>
      <c r="F12" s="376"/>
      <c r="G12" s="353"/>
      <c r="H12" s="353"/>
      <c r="I12" s="353"/>
      <c r="J12" s="353"/>
      <c r="K12" s="9"/>
    </row>
    <row r="13" spans="1:19" ht="17.25" customHeight="1" x14ac:dyDescent="0.2">
      <c r="A13" s="8">
        <v>2</v>
      </c>
      <c r="B13" s="18" t="s">
        <v>425</v>
      </c>
      <c r="C13" s="9"/>
      <c r="D13" s="9"/>
      <c r="E13" s="9"/>
      <c r="F13" s="9"/>
      <c r="G13" s="9"/>
      <c r="H13" s="9"/>
      <c r="I13" s="9"/>
      <c r="J13" s="9"/>
      <c r="K13" s="9"/>
    </row>
    <row r="14" spans="1:19" ht="17.25" customHeight="1" x14ac:dyDescent="0.2">
      <c r="A14" s="8">
        <v>3</v>
      </c>
      <c r="B14" s="18" t="s">
        <v>426</v>
      </c>
      <c r="C14" s="9"/>
      <c r="D14" s="9"/>
      <c r="E14" s="9"/>
      <c r="F14" s="9"/>
      <c r="G14" s="9"/>
      <c r="H14" s="9"/>
      <c r="I14" s="9"/>
      <c r="J14" s="9"/>
      <c r="K14" s="9"/>
    </row>
    <row r="15" spans="1:19" ht="17.25" customHeight="1" x14ac:dyDescent="0.2">
      <c r="A15" s="8">
        <v>4</v>
      </c>
      <c r="B15" s="18" t="s">
        <v>427</v>
      </c>
      <c r="C15" s="9"/>
      <c r="D15" s="9"/>
      <c r="E15" s="9"/>
      <c r="F15" s="9"/>
      <c r="G15" s="9"/>
      <c r="H15" s="9"/>
      <c r="I15" s="9"/>
      <c r="J15" s="9"/>
      <c r="K15" s="9"/>
    </row>
    <row r="16" spans="1:19" ht="17.25" customHeight="1" x14ac:dyDescent="0.2">
      <c r="A16" s="8">
        <v>5</v>
      </c>
      <c r="B16" s="18" t="s">
        <v>428</v>
      </c>
      <c r="C16" s="9"/>
      <c r="D16" s="9"/>
      <c r="E16" s="9"/>
      <c r="F16" s="9"/>
      <c r="G16" s="9"/>
      <c r="H16" s="9"/>
      <c r="I16" s="9"/>
      <c r="J16" s="9"/>
      <c r="K16" s="9"/>
    </row>
    <row r="17" spans="1:16" ht="17.25" customHeight="1" x14ac:dyDescent="0.2">
      <c r="A17" s="8">
        <v>6</v>
      </c>
      <c r="B17" s="18" t="s">
        <v>429</v>
      </c>
      <c r="C17" s="408">
        <v>50</v>
      </c>
      <c r="D17" s="408">
        <v>16.239999999999998</v>
      </c>
      <c r="E17" s="367"/>
      <c r="F17" s="365"/>
      <c r="G17" s="367"/>
      <c r="H17" s="365"/>
      <c r="I17" s="365"/>
      <c r="J17" s="365"/>
      <c r="K17" s="9"/>
    </row>
    <row r="18" spans="1:16" ht="17.25" customHeight="1" x14ac:dyDescent="0.2">
      <c r="A18" s="8">
        <v>7</v>
      </c>
      <c r="B18" s="18" t="s">
        <v>430</v>
      </c>
      <c r="C18" s="408"/>
      <c r="D18" s="408"/>
      <c r="E18" s="365"/>
      <c r="F18" s="365"/>
      <c r="G18" s="365"/>
      <c r="H18" s="365"/>
      <c r="I18" s="365"/>
      <c r="J18" s="365"/>
      <c r="K18" s="9"/>
    </row>
    <row r="19" spans="1:16" s="13" customFormat="1" ht="14.25" customHeight="1" x14ac:dyDescent="0.2">
      <c r="A19" s="8">
        <v>8</v>
      </c>
      <c r="B19" s="18" t="s">
        <v>297</v>
      </c>
      <c r="C19" s="408"/>
      <c r="D19" s="408"/>
      <c r="E19" s="353"/>
      <c r="F19" s="353"/>
      <c r="G19" s="353"/>
      <c r="H19" s="353"/>
      <c r="I19" s="365"/>
      <c r="J19" s="365"/>
      <c r="K19" s="9"/>
    </row>
    <row r="20" spans="1:16" s="13" customFormat="1" ht="14.25" customHeight="1" x14ac:dyDescent="0.2">
      <c r="A20" s="8">
        <v>9</v>
      </c>
      <c r="B20" s="18" t="s">
        <v>399</v>
      </c>
      <c r="C20" s="408"/>
      <c r="D20" s="408"/>
      <c r="E20" s="353"/>
      <c r="F20" s="353"/>
      <c r="G20" s="353"/>
      <c r="H20" s="353"/>
      <c r="I20" s="365"/>
      <c r="J20" s="365"/>
      <c r="K20" s="9"/>
    </row>
    <row r="21" spans="1:16" s="13" customFormat="1" x14ac:dyDescent="0.2">
      <c r="A21" s="8">
        <v>10</v>
      </c>
      <c r="B21" s="18" t="s">
        <v>634</v>
      </c>
      <c r="C21" s="408"/>
      <c r="D21" s="408"/>
      <c r="G21" s="353"/>
      <c r="I21" s="365"/>
      <c r="J21" s="353"/>
      <c r="K21" s="9"/>
    </row>
    <row r="22" spans="1:16" s="13" customFormat="1" ht="14.25" customHeight="1" x14ac:dyDescent="0.2">
      <c r="A22" s="8">
        <v>11</v>
      </c>
      <c r="B22" s="18" t="s">
        <v>535</v>
      </c>
      <c r="C22" s="408">
        <v>100</v>
      </c>
      <c r="D22" s="547" t="s">
        <v>942</v>
      </c>
      <c r="E22" s="353">
        <v>50</v>
      </c>
      <c r="F22" s="377" t="s">
        <v>947</v>
      </c>
      <c r="G22" s="353">
        <v>0</v>
      </c>
      <c r="H22" s="353">
        <v>0</v>
      </c>
      <c r="I22" s="353">
        <f>C22-E22</f>
        <v>50</v>
      </c>
      <c r="J22" s="376"/>
      <c r="K22" s="233"/>
    </row>
    <row r="23" spans="1:16" s="13" customFormat="1" ht="62.25" customHeight="1" x14ac:dyDescent="0.2">
      <c r="A23" s="3" t="s">
        <v>19</v>
      </c>
      <c r="B23" s="9"/>
      <c r="C23" s="408">
        <f>SUM(C17:C22)</f>
        <v>150</v>
      </c>
      <c r="D23" s="538">
        <v>701.24</v>
      </c>
      <c r="E23" s="408">
        <v>50</v>
      </c>
      <c r="F23" s="377">
        <v>144.08000000000001</v>
      </c>
      <c r="G23" s="353">
        <v>0</v>
      </c>
      <c r="H23" s="353">
        <v>0</v>
      </c>
      <c r="I23" s="353">
        <f>C23-E23</f>
        <v>100</v>
      </c>
      <c r="J23" s="376">
        <f>D23-F23-H23</f>
        <v>557.16</v>
      </c>
      <c r="K23" s="550" t="s">
        <v>948</v>
      </c>
    </row>
    <row r="24" spans="1:16" s="13" customFormat="1" x14ac:dyDescent="0.2">
      <c r="A24" s="21" t="s">
        <v>886</v>
      </c>
      <c r="B24" s="416"/>
    </row>
    <row r="25" spans="1:16" s="13" customFormat="1" ht="38.25" customHeight="1" x14ac:dyDescent="0.2">
      <c r="A25" s="415" t="s">
        <v>886</v>
      </c>
      <c r="B25" s="766" t="s">
        <v>943</v>
      </c>
      <c r="C25" s="766"/>
      <c r="D25" s="766"/>
      <c r="E25" s="766"/>
      <c r="F25" s="766"/>
    </row>
    <row r="26" spans="1:16" s="13" customFormat="1" x14ac:dyDescent="0.2">
      <c r="A26" s="415" t="s">
        <v>944</v>
      </c>
      <c r="B26" s="31"/>
      <c r="C26" s="551" t="s">
        <v>946</v>
      </c>
    </row>
    <row r="27" spans="1:16" s="16" customFormat="1" ht="13.9" customHeight="1" x14ac:dyDescent="0.2">
      <c r="A27" s="549"/>
      <c r="B27" s="548"/>
      <c r="C27" s="89"/>
      <c r="D27" s="89"/>
      <c r="E27" s="89"/>
      <c r="F27" s="89"/>
      <c r="G27" s="89"/>
      <c r="H27" s="89"/>
      <c r="I27" s="610" t="s">
        <v>13</v>
      </c>
      <c r="J27" s="610"/>
      <c r="K27" s="89"/>
      <c r="L27" s="89"/>
      <c r="M27" s="89"/>
      <c r="N27" s="89"/>
      <c r="O27" s="89"/>
      <c r="P27" s="89"/>
    </row>
    <row r="28" spans="1:16" s="16" customFormat="1" ht="13.15" customHeight="1" x14ac:dyDescent="0.2">
      <c r="A28" s="588" t="s">
        <v>14</v>
      </c>
      <c r="B28" s="588"/>
      <c r="C28" s="588"/>
      <c r="D28" s="588"/>
      <c r="E28" s="588"/>
      <c r="F28" s="588"/>
      <c r="G28" s="588"/>
      <c r="H28" s="588"/>
      <c r="I28" s="588"/>
      <c r="J28" s="588"/>
      <c r="K28" s="89"/>
      <c r="L28" s="89"/>
      <c r="M28" s="89"/>
      <c r="N28" s="89"/>
      <c r="O28" s="89"/>
      <c r="P28" s="89"/>
    </row>
    <row r="29" spans="1:16" s="16" customFormat="1" ht="13.15" customHeight="1" x14ac:dyDescent="0.2">
      <c r="A29" s="588" t="s">
        <v>20</v>
      </c>
      <c r="B29" s="588"/>
      <c r="C29" s="588"/>
      <c r="D29" s="588"/>
      <c r="E29" s="588"/>
      <c r="F29" s="588"/>
      <c r="G29" s="588"/>
      <c r="H29" s="588"/>
      <c r="I29" s="588"/>
      <c r="J29" s="588"/>
      <c r="K29" s="89"/>
      <c r="L29" s="89"/>
      <c r="M29" s="89"/>
      <c r="N29" s="89"/>
      <c r="O29" s="89"/>
      <c r="P29" s="89"/>
    </row>
    <row r="30" spans="1:16" s="16" customFormat="1" x14ac:dyDescent="0.2">
      <c r="A30" s="15" t="s">
        <v>23</v>
      </c>
      <c r="B30" s="15"/>
      <c r="C30" s="15"/>
      <c r="D30" s="15"/>
      <c r="E30" s="15"/>
      <c r="F30" s="15"/>
      <c r="H30" s="586" t="s">
        <v>24</v>
      </c>
      <c r="I30" s="586"/>
    </row>
    <row r="31" spans="1:16" s="16" customFormat="1" x14ac:dyDescent="0.2">
      <c r="A31" s="15"/>
    </row>
    <row r="32" spans="1:16" x14ac:dyDescent="0.2">
      <c r="A32" s="661"/>
      <c r="B32" s="661"/>
      <c r="C32" s="661"/>
      <c r="D32" s="661"/>
      <c r="E32" s="661"/>
      <c r="F32" s="661"/>
      <c r="G32" s="661"/>
      <c r="H32" s="661"/>
      <c r="I32" s="661"/>
      <c r="J32" s="661"/>
    </row>
  </sheetData>
  <mergeCells count="22">
    <mergeCell ref="A32:J32"/>
    <mergeCell ref="K9:K10"/>
    <mergeCell ref="I27:J27"/>
    <mergeCell ref="A28:J28"/>
    <mergeCell ref="A29:J29"/>
    <mergeCell ref="H30:I30"/>
    <mergeCell ref="B25:F25"/>
    <mergeCell ref="D1:E1"/>
    <mergeCell ref="I1:J1"/>
    <mergeCell ref="A2:J2"/>
    <mergeCell ref="A3:J3"/>
    <mergeCell ref="A5:K5"/>
    <mergeCell ref="A7:B7"/>
    <mergeCell ref="E7:H7"/>
    <mergeCell ref="I7:K7"/>
    <mergeCell ref="C8:J8"/>
    <mergeCell ref="A9:A10"/>
    <mergeCell ref="B9:B10"/>
    <mergeCell ref="C9:D9"/>
    <mergeCell ref="E9:F9"/>
    <mergeCell ref="G9:H9"/>
    <mergeCell ref="I9:J9"/>
  </mergeCells>
  <printOptions horizontalCentered="1"/>
  <pageMargins left="0.70866141732283472" right="0.70866141732283472" top="0.23622047244094491" bottom="0" header="0.31496062992125984" footer="0.31496062992125984"/>
  <pageSetup paperSize="9" scale="8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Normal="100" zoomScaleSheetLayoutView="90" workbookViewId="0">
      <selection activeCell="F29" sqref="F29"/>
    </sheetView>
  </sheetViews>
  <sheetFormatPr defaultRowHeight="12.75" x14ac:dyDescent="0.2"/>
  <cols>
    <col min="2" max="2" width="10.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586"/>
      <c r="E1" s="586"/>
      <c r="H1" s="43"/>
      <c r="I1" s="660" t="s">
        <v>431</v>
      </c>
      <c r="J1" s="660"/>
    </row>
    <row r="2" spans="1:19" ht="15" x14ac:dyDescent="0.2">
      <c r="A2" s="666" t="s">
        <v>0</v>
      </c>
      <c r="B2" s="666"/>
      <c r="C2" s="666"/>
      <c r="D2" s="666"/>
      <c r="E2" s="666"/>
      <c r="F2" s="666"/>
      <c r="G2" s="666"/>
      <c r="H2" s="666"/>
      <c r="I2" s="666"/>
      <c r="J2" s="666"/>
    </row>
    <row r="3" spans="1:19" ht="20.25" x14ac:dyDescent="0.3">
      <c r="A3" s="583" t="s">
        <v>574</v>
      </c>
      <c r="B3" s="583"/>
      <c r="C3" s="583"/>
      <c r="D3" s="583"/>
      <c r="E3" s="583"/>
      <c r="F3" s="583"/>
      <c r="G3" s="583"/>
      <c r="H3" s="583"/>
      <c r="I3" s="583"/>
      <c r="J3" s="583"/>
    </row>
    <row r="4" spans="1:19" ht="10.5" customHeight="1" x14ac:dyDescent="0.2"/>
    <row r="5" spans="1:19" s="16" customFormat="1" ht="18.75" customHeight="1" x14ac:dyDescent="0.25">
      <c r="A5" s="765" t="s">
        <v>493</v>
      </c>
      <c r="B5" s="765"/>
      <c r="C5" s="765"/>
      <c r="D5" s="765"/>
      <c r="E5" s="765"/>
      <c r="F5" s="765"/>
      <c r="G5" s="765"/>
      <c r="H5" s="765"/>
      <c r="I5" s="765"/>
      <c r="J5" s="765"/>
      <c r="K5" s="765"/>
    </row>
    <row r="6" spans="1:19" s="16" customFormat="1" ht="15.75" customHeight="1" x14ac:dyDescent="0.25">
      <c r="A6" s="46"/>
      <c r="B6" s="46"/>
      <c r="C6" s="46"/>
      <c r="D6" s="46"/>
      <c r="E6" s="46"/>
      <c r="F6" s="46"/>
      <c r="G6" s="46"/>
      <c r="H6" s="46"/>
      <c r="I6" s="46"/>
      <c r="J6" s="46"/>
    </row>
    <row r="7" spans="1:19" s="16" customFormat="1" x14ac:dyDescent="0.2">
      <c r="A7" s="585" t="s">
        <v>186</v>
      </c>
      <c r="B7" s="585"/>
      <c r="E7" s="731"/>
      <c r="F7" s="731"/>
      <c r="G7" s="731"/>
      <c r="H7" s="731"/>
      <c r="I7" s="731" t="s">
        <v>630</v>
      </c>
      <c r="J7" s="731"/>
      <c r="K7" s="731"/>
    </row>
    <row r="8" spans="1:19" s="14" customFormat="1" ht="15.75" hidden="1" x14ac:dyDescent="0.25">
      <c r="C8" s="666" t="s">
        <v>16</v>
      </c>
      <c r="D8" s="666"/>
      <c r="E8" s="666"/>
      <c r="F8" s="666"/>
      <c r="G8" s="666"/>
      <c r="H8" s="666"/>
      <c r="I8" s="666"/>
      <c r="J8" s="666"/>
    </row>
    <row r="9" spans="1:19" ht="27.75" customHeight="1" x14ac:dyDescent="0.2">
      <c r="A9" s="658" t="s">
        <v>26</v>
      </c>
      <c r="B9" s="658" t="s">
        <v>40</v>
      </c>
      <c r="C9" s="571" t="s">
        <v>612</v>
      </c>
      <c r="D9" s="573"/>
      <c r="E9" s="571" t="s">
        <v>41</v>
      </c>
      <c r="F9" s="573"/>
      <c r="G9" s="571" t="s">
        <v>42</v>
      </c>
      <c r="H9" s="573"/>
      <c r="I9" s="579" t="s">
        <v>112</v>
      </c>
      <c r="J9" s="579"/>
      <c r="K9" s="658" t="s">
        <v>282</v>
      </c>
      <c r="R9" s="9"/>
      <c r="S9" s="13"/>
    </row>
    <row r="10" spans="1:19" s="15" customFormat="1" ht="42.6" customHeight="1" x14ac:dyDescent="0.2">
      <c r="A10" s="659"/>
      <c r="B10" s="659"/>
      <c r="C10" s="5" t="s">
        <v>43</v>
      </c>
      <c r="D10" s="5" t="s">
        <v>111</v>
      </c>
      <c r="E10" s="5" t="s">
        <v>43</v>
      </c>
      <c r="F10" s="5" t="s">
        <v>111</v>
      </c>
      <c r="G10" s="5" t="s">
        <v>43</v>
      </c>
      <c r="H10" s="5" t="s">
        <v>111</v>
      </c>
      <c r="I10" s="5" t="s">
        <v>150</v>
      </c>
      <c r="J10" s="5" t="s">
        <v>151</v>
      </c>
      <c r="K10" s="659"/>
    </row>
    <row r="11" spans="1:19" x14ac:dyDescent="0.2">
      <c r="A11" s="164">
        <v>1</v>
      </c>
      <c r="B11" s="164">
        <v>2</v>
      </c>
      <c r="C11" s="164">
        <v>3</v>
      </c>
      <c r="D11" s="164">
        <v>4</v>
      </c>
      <c r="E11" s="164">
        <v>5</v>
      </c>
      <c r="F11" s="164">
        <v>6</v>
      </c>
      <c r="G11" s="164">
        <v>7</v>
      </c>
      <c r="H11" s="164">
        <v>8</v>
      </c>
      <c r="I11" s="164">
        <v>9</v>
      </c>
      <c r="J11" s="164">
        <v>10</v>
      </c>
      <c r="K11" s="3">
        <v>11</v>
      </c>
    </row>
    <row r="12" spans="1:19" ht="51" x14ac:dyDescent="0.2">
      <c r="A12" s="18">
        <v>1</v>
      </c>
      <c r="B12" s="164" t="s">
        <v>854</v>
      </c>
      <c r="C12" s="547">
        <v>150</v>
      </c>
      <c r="D12" s="538">
        <v>701.24</v>
      </c>
      <c r="E12" s="547">
        <v>50</v>
      </c>
      <c r="F12" s="377">
        <v>144.08000000000001</v>
      </c>
      <c r="G12" s="353">
        <v>0</v>
      </c>
      <c r="H12" s="353">
        <v>0</v>
      </c>
      <c r="I12" s="353">
        <f>C12-E12</f>
        <v>100</v>
      </c>
      <c r="J12" s="376">
        <f>D12-F12-H12</f>
        <v>557.16</v>
      </c>
      <c r="K12" s="550" t="s">
        <v>945</v>
      </c>
    </row>
    <row r="13" spans="1:19" x14ac:dyDescent="0.2">
      <c r="A13" s="18">
        <v>2</v>
      </c>
      <c r="B13" s="164"/>
      <c r="C13" s="164"/>
      <c r="D13" s="164"/>
      <c r="E13" s="164"/>
      <c r="F13" s="164"/>
      <c r="G13" s="164"/>
      <c r="H13" s="164"/>
      <c r="I13" s="164"/>
      <c r="J13" s="164"/>
      <c r="K13" s="3"/>
    </row>
    <row r="14" spans="1:19" x14ac:dyDescent="0.2">
      <c r="A14" s="18">
        <v>3</v>
      </c>
      <c r="B14" s="164"/>
      <c r="C14" s="164"/>
      <c r="D14" s="164"/>
      <c r="E14" s="164"/>
      <c r="F14" s="164"/>
      <c r="G14" s="164"/>
      <c r="H14" s="164"/>
      <c r="I14" s="164"/>
      <c r="J14" s="164"/>
      <c r="K14" s="3"/>
    </row>
    <row r="15" spans="1:19" x14ac:dyDescent="0.2">
      <c r="A15" s="18">
        <v>4</v>
      </c>
      <c r="B15" s="164"/>
      <c r="C15" s="164"/>
      <c r="D15" s="164"/>
      <c r="E15" s="164"/>
      <c r="F15" s="164"/>
      <c r="G15" s="164"/>
      <c r="H15" s="164"/>
      <c r="I15" s="164"/>
      <c r="J15" s="164"/>
      <c r="K15" s="3"/>
    </row>
    <row r="16" spans="1:19" x14ac:dyDescent="0.2">
      <c r="A16" s="18">
        <v>5</v>
      </c>
      <c r="B16" s="164"/>
      <c r="C16" s="164"/>
      <c r="D16" s="164"/>
      <c r="E16" s="164"/>
      <c r="F16" s="164"/>
      <c r="G16" s="164"/>
      <c r="H16" s="164"/>
      <c r="I16" s="164"/>
      <c r="J16" s="164"/>
      <c r="K16" s="3"/>
    </row>
    <row r="17" spans="1:11" x14ac:dyDescent="0.2">
      <c r="A17" s="18">
        <v>6</v>
      </c>
      <c r="B17" s="164"/>
      <c r="C17" s="164"/>
      <c r="D17" s="164"/>
      <c r="E17" s="164"/>
      <c r="F17" s="164"/>
      <c r="G17" s="164"/>
      <c r="H17" s="164"/>
      <c r="I17" s="164"/>
      <c r="J17" s="164"/>
      <c r="K17" s="3"/>
    </row>
    <row r="18" spans="1:11" x14ac:dyDescent="0.2">
      <c r="A18" s="18">
        <v>7</v>
      </c>
      <c r="B18" s="164"/>
      <c r="C18" s="164"/>
      <c r="D18" s="164"/>
      <c r="E18" s="164"/>
      <c r="F18" s="164"/>
      <c r="G18" s="164"/>
      <c r="H18" s="164"/>
      <c r="I18" s="164"/>
      <c r="J18" s="164"/>
      <c r="K18" s="3"/>
    </row>
    <row r="19" spans="1:11" x14ac:dyDescent="0.2">
      <c r="A19" s="18">
        <v>8</v>
      </c>
      <c r="B19" s="9"/>
      <c r="C19" s="9"/>
      <c r="D19" s="9"/>
      <c r="E19" s="9"/>
      <c r="F19" s="9"/>
      <c r="G19" s="9"/>
      <c r="H19" s="9"/>
      <c r="I19" s="9"/>
      <c r="J19" s="9"/>
      <c r="K19" s="9"/>
    </row>
    <row r="20" spans="1:11" x14ac:dyDescent="0.2">
      <c r="A20" s="18">
        <v>9</v>
      </c>
      <c r="B20" s="9"/>
      <c r="C20" s="9"/>
      <c r="D20" s="9"/>
      <c r="E20" s="9"/>
      <c r="F20" s="9"/>
      <c r="G20" s="9"/>
      <c r="H20" s="9"/>
      <c r="I20" s="9"/>
      <c r="J20" s="9"/>
      <c r="K20" s="9"/>
    </row>
    <row r="21" spans="1:11" x14ac:dyDescent="0.2">
      <c r="A21" s="18">
        <v>10</v>
      </c>
      <c r="B21" s="9"/>
      <c r="C21" s="9"/>
      <c r="D21" s="9"/>
      <c r="E21" s="9"/>
      <c r="F21" s="9"/>
      <c r="G21" s="9"/>
      <c r="H21" s="9"/>
      <c r="I21" s="9"/>
      <c r="J21" s="9"/>
      <c r="K21" s="9"/>
    </row>
    <row r="22" spans="1:11" x14ac:dyDescent="0.2">
      <c r="A22" s="18">
        <v>11</v>
      </c>
      <c r="B22" s="9"/>
      <c r="C22" s="9"/>
      <c r="D22" s="9"/>
      <c r="E22" s="9"/>
      <c r="F22" s="9"/>
      <c r="G22" s="9"/>
      <c r="H22" s="9"/>
      <c r="I22" s="9"/>
      <c r="J22" s="9"/>
      <c r="K22" s="9"/>
    </row>
    <row r="23" spans="1:11" x14ac:dyDescent="0.2">
      <c r="A23" s="18">
        <v>12</v>
      </c>
      <c r="B23" s="9"/>
      <c r="C23" s="9"/>
      <c r="D23" s="9"/>
      <c r="E23" s="9"/>
      <c r="F23" s="9"/>
      <c r="G23" s="9"/>
      <c r="H23" s="9"/>
      <c r="I23" s="9"/>
      <c r="J23" s="9"/>
      <c r="K23" s="9"/>
    </row>
    <row r="24" spans="1:11" x14ac:dyDescent="0.2">
      <c r="A24" s="18">
        <v>13</v>
      </c>
      <c r="B24" s="9"/>
      <c r="C24" s="9"/>
      <c r="D24" s="9"/>
      <c r="E24" s="9"/>
      <c r="F24" s="9"/>
      <c r="G24" s="9"/>
      <c r="H24" s="9"/>
      <c r="I24" s="9"/>
      <c r="J24" s="9"/>
      <c r="K24" s="9"/>
    </row>
    <row r="25" spans="1:11" x14ac:dyDescent="0.2">
      <c r="A25" s="18">
        <v>14</v>
      </c>
      <c r="B25" s="9"/>
      <c r="C25" s="9"/>
      <c r="D25" s="9"/>
      <c r="E25" s="9"/>
      <c r="F25" s="9"/>
      <c r="G25" s="9"/>
      <c r="H25" s="9"/>
      <c r="I25" s="9"/>
      <c r="J25" s="9"/>
      <c r="K25" s="9"/>
    </row>
    <row r="26" spans="1:11" s="13" customFormat="1" x14ac:dyDescent="0.2">
      <c r="A26" s="10" t="s">
        <v>44</v>
      </c>
      <c r="B26" s="9"/>
      <c r="C26" s="9"/>
      <c r="D26" s="9"/>
      <c r="E26" s="9"/>
      <c r="F26" s="9"/>
      <c r="G26" s="9"/>
      <c r="H26" s="9"/>
      <c r="I26" s="9"/>
      <c r="J26" s="9"/>
      <c r="K26" s="9"/>
    </row>
    <row r="27" spans="1:11" s="13" customFormat="1" x14ac:dyDescent="0.2">
      <c r="A27" s="10" t="s">
        <v>44</v>
      </c>
      <c r="B27" s="9"/>
      <c r="C27" s="9"/>
      <c r="D27" s="9"/>
      <c r="E27" s="9"/>
      <c r="F27" s="9"/>
      <c r="G27" s="9"/>
      <c r="H27" s="9"/>
      <c r="I27" s="9"/>
      <c r="J27" s="9"/>
      <c r="K27" s="9"/>
    </row>
    <row r="28" spans="1:11" s="13" customFormat="1" ht="51" x14ac:dyDescent="0.2">
      <c r="A28" s="3" t="s">
        <v>19</v>
      </c>
      <c r="B28" s="164" t="s">
        <v>854</v>
      </c>
      <c r="C28" s="547">
        <v>150</v>
      </c>
      <c r="D28" s="538">
        <v>701.24</v>
      </c>
      <c r="E28" s="547">
        <v>50</v>
      </c>
      <c r="F28" s="377">
        <v>144.08000000000001</v>
      </c>
      <c r="G28" s="353">
        <v>0</v>
      </c>
      <c r="H28" s="353">
        <v>0</v>
      </c>
      <c r="I28" s="353">
        <f>C28-E28</f>
        <v>100</v>
      </c>
      <c r="J28" s="376">
        <f>D28-F28-H28</f>
        <v>557.16</v>
      </c>
      <c r="K28" s="550" t="s">
        <v>945</v>
      </c>
    </row>
    <row r="29" spans="1:11" s="13" customFormat="1" x14ac:dyDescent="0.2">
      <c r="A29" s="11"/>
    </row>
    <row r="30" spans="1:11" s="13" customFormat="1" ht="18.75" customHeight="1" x14ac:dyDescent="0.2">
      <c r="A30" s="415" t="s">
        <v>905</v>
      </c>
      <c r="B30" s="417"/>
    </row>
    <row r="31" spans="1:11" s="13" customFormat="1" x14ac:dyDescent="0.2">
      <c r="A31" s="21" t="s">
        <v>950</v>
      </c>
      <c r="B31" s="31" t="s">
        <v>949</v>
      </c>
    </row>
    <row r="32" spans="1:11" s="13" customFormat="1" x14ac:dyDescent="0.2">
      <c r="A32" s="11"/>
    </row>
    <row r="33" spans="1:16" s="16" customFormat="1" ht="13.9" customHeight="1" x14ac:dyDescent="0.2">
      <c r="B33" s="89"/>
      <c r="C33" s="89"/>
      <c r="D33" s="89"/>
      <c r="E33" s="89"/>
      <c r="F33" s="89"/>
      <c r="G33" s="89"/>
      <c r="H33" s="89"/>
      <c r="I33" s="610" t="s">
        <v>13</v>
      </c>
      <c r="J33" s="610"/>
      <c r="K33" s="89"/>
      <c r="L33" s="89"/>
      <c r="M33" s="89"/>
      <c r="N33" s="89"/>
      <c r="O33" s="89"/>
      <c r="P33" s="89"/>
    </row>
    <row r="34" spans="1:16" s="16" customFormat="1" ht="13.15" customHeight="1" x14ac:dyDescent="0.2">
      <c r="A34" s="588" t="s">
        <v>14</v>
      </c>
      <c r="B34" s="588"/>
      <c r="C34" s="588"/>
      <c r="D34" s="588"/>
      <c r="E34" s="588"/>
      <c r="F34" s="588"/>
      <c r="G34" s="588"/>
      <c r="H34" s="588"/>
      <c r="I34" s="588"/>
      <c r="J34" s="588"/>
      <c r="K34" s="89"/>
      <c r="L34" s="89"/>
      <c r="M34" s="89"/>
      <c r="N34" s="89"/>
      <c r="O34" s="89"/>
      <c r="P34" s="89"/>
    </row>
    <row r="35" spans="1:16" s="16" customFormat="1" ht="13.15" customHeight="1" x14ac:dyDescent="0.2">
      <c r="A35" s="588" t="s">
        <v>20</v>
      </c>
      <c r="B35" s="588"/>
      <c r="C35" s="588"/>
      <c r="D35" s="588"/>
      <c r="E35" s="588"/>
      <c r="F35" s="588"/>
      <c r="G35" s="588"/>
      <c r="H35" s="588"/>
      <c r="I35" s="588"/>
      <c r="J35" s="588"/>
      <c r="K35" s="89"/>
      <c r="L35" s="89"/>
      <c r="M35" s="89"/>
      <c r="N35" s="89"/>
      <c r="O35" s="89"/>
      <c r="P35" s="89"/>
    </row>
    <row r="36" spans="1:16" s="16" customFormat="1" x14ac:dyDescent="0.2">
      <c r="A36" s="15" t="s">
        <v>23</v>
      </c>
      <c r="B36" s="15"/>
      <c r="C36" s="15"/>
      <c r="D36" s="15"/>
      <c r="E36" s="15"/>
      <c r="F36" s="15"/>
      <c r="H36" s="586" t="s">
        <v>24</v>
      </c>
      <c r="I36" s="586"/>
    </row>
    <row r="37" spans="1:16" s="16" customFormat="1" x14ac:dyDescent="0.2">
      <c r="A37" s="15"/>
    </row>
    <row r="38" spans="1:16" x14ac:dyDescent="0.2">
      <c r="A38" s="661"/>
      <c r="B38" s="661"/>
      <c r="C38" s="661"/>
      <c r="D38" s="661"/>
      <c r="E38" s="661"/>
      <c r="F38" s="661"/>
      <c r="G38" s="661"/>
      <c r="H38" s="661"/>
      <c r="I38" s="661"/>
      <c r="J38" s="661"/>
    </row>
  </sheetData>
  <mergeCells count="21">
    <mergeCell ref="I1:J1"/>
    <mergeCell ref="I33:J33"/>
    <mergeCell ref="G9:H9"/>
    <mergeCell ref="A7:B7"/>
    <mergeCell ref="A9:A10"/>
    <mergeCell ref="D1:E1"/>
    <mergeCell ref="A5:K5"/>
    <mergeCell ref="A3:J3"/>
    <mergeCell ref="I9:J9"/>
    <mergeCell ref="I7:K7"/>
    <mergeCell ref="A2:J2"/>
    <mergeCell ref="K9:K10"/>
    <mergeCell ref="C8:J8"/>
    <mergeCell ref="E7:H7"/>
    <mergeCell ref="A38:J38"/>
    <mergeCell ref="E9:F9"/>
    <mergeCell ref="C9:D9"/>
    <mergeCell ref="H36:I36"/>
    <mergeCell ref="A35:J35"/>
    <mergeCell ref="A34:J34"/>
    <mergeCell ref="B9:B10"/>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opLeftCell="A7" zoomScaleNormal="100" zoomScaleSheetLayoutView="90" workbookViewId="0">
      <selection activeCell="F29" sqref="F29"/>
    </sheetView>
  </sheetViews>
  <sheetFormatPr defaultRowHeight="12.75" x14ac:dyDescent="0.2"/>
  <cols>
    <col min="2" max="2" width="19"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586"/>
      <c r="E1" s="586"/>
      <c r="H1" s="43"/>
      <c r="J1" s="660" t="s">
        <v>73</v>
      </c>
      <c r="K1" s="660"/>
    </row>
    <row r="2" spans="1:19" ht="15" x14ac:dyDescent="0.2">
      <c r="A2" s="666" t="s">
        <v>0</v>
      </c>
      <c r="B2" s="666"/>
      <c r="C2" s="666"/>
      <c r="D2" s="666"/>
      <c r="E2" s="666"/>
      <c r="F2" s="666"/>
      <c r="G2" s="666"/>
      <c r="H2" s="666"/>
      <c r="I2" s="666"/>
      <c r="J2" s="666"/>
    </row>
    <row r="3" spans="1:19" ht="18" x14ac:dyDescent="0.25">
      <c r="A3" s="712" t="s">
        <v>574</v>
      </c>
      <c r="B3" s="712"/>
      <c r="C3" s="712"/>
      <c r="D3" s="712"/>
      <c r="E3" s="712"/>
      <c r="F3" s="712"/>
      <c r="G3" s="712"/>
      <c r="H3" s="712"/>
      <c r="I3" s="712"/>
      <c r="J3" s="712"/>
    </row>
    <row r="4" spans="1:19" ht="10.5" customHeight="1" x14ac:dyDescent="0.2"/>
    <row r="5" spans="1:19" s="16" customFormat="1" ht="15.75" customHeight="1" x14ac:dyDescent="0.2">
      <c r="A5" s="767" t="s">
        <v>494</v>
      </c>
      <c r="B5" s="767"/>
      <c r="C5" s="767"/>
      <c r="D5" s="767"/>
      <c r="E5" s="767"/>
      <c r="F5" s="767"/>
      <c r="G5" s="767"/>
      <c r="H5" s="767"/>
      <c r="I5" s="767"/>
      <c r="J5" s="767"/>
      <c r="K5" s="767"/>
      <c r="L5" s="767"/>
    </row>
    <row r="6" spans="1:19" s="16" customFormat="1" ht="15.75" customHeight="1" x14ac:dyDescent="0.25">
      <c r="A6" s="46"/>
      <c r="B6" s="46"/>
      <c r="C6" s="46"/>
      <c r="D6" s="46"/>
      <c r="E6" s="46"/>
      <c r="F6" s="46"/>
      <c r="G6" s="46"/>
      <c r="H6" s="46"/>
      <c r="I6" s="46"/>
      <c r="J6" s="46"/>
    </row>
    <row r="7" spans="1:19" s="16" customFormat="1" x14ac:dyDescent="0.2">
      <c r="A7" s="585" t="s">
        <v>186</v>
      </c>
      <c r="B7" s="585"/>
      <c r="I7" s="731" t="s">
        <v>630</v>
      </c>
      <c r="J7" s="731"/>
      <c r="K7" s="731"/>
    </row>
    <row r="8" spans="1:19" s="14" customFormat="1" ht="15.75" hidden="1" x14ac:dyDescent="0.25">
      <c r="C8" s="666" t="s">
        <v>16</v>
      </c>
      <c r="D8" s="666"/>
      <c r="E8" s="666"/>
      <c r="F8" s="666"/>
      <c r="G8" s="666"/>
      <c r="H8" s="666"/>
      <c r="I8" s="666"/>
      <c r="J8" s="666"/>
    </row>
    <row r="9" spans="1:19" ht="53.25" customHeight="1" x14ac:dyDescent="0.2">
      <c r="A9" s="658" t="s">
        <v>26</v>
      </c>
      <c r="B9" s="658" t="s">
        <v>40</v>
      </c>
      <c r="C9" s="571" t="s">
        <v>613</v>
      </c>
      <c r="D9" s="573"/>
      <c r="E9" s="571" t="s">
        <v>538</v>
      </c>
      <c r="F9" s="573"/>
      <c r="G9" s="571" t="s">
        <v>42</v>
      </c>
      <c r="H9" s="573"/>
      <c r="I9" s="579" t="s">
        <v>112</v>
      </c>
      <c r="J9" s="579"/>
      <c r="K9" s="658" t="s">
        <v>283</v>
      </c>
      <c r="R9" s="9"/>
      <c r="S9" s="13"/>
    </row>
    <row r="10" spans="1:19" s="15" customFormat="1" ht="46.5" customHeight="1" x14ac:dyDescent="0.2">
      <c r="A10" s="659"/>
      <c r="B10" s="659"/>
      <c r="C10" s="5" t="s">
        <v>43</v>
      </c>
      <c r="D10" s="5" t="s">
        <v>111</v>
      </c>
      <c r="E10" s="5" t="s">
        <v>43</v>
      </c>
      <c r="F10" s="5" t="s">
        <v>111</v>
      </c>
      <c r="G10" s="5" t="s">
        <v>43</v>
      </c>
      <c r="H10" s="5" t="s">
        <v>111</v>
      </c>
      <c r="I10" s="5" t="s">
        <v>150</v>
      </c>
      <c r="J10" s="5" t="s">
        <v>151</v>
      </c>
      <c r="K10" s="659"/>
    </row>
    <row r="11" spans="1:19" x14ac:dyDescent="0.2">
      <c r="A11" s="8">
        <v>1</v>
      </c>
      <c r="B11" s="8">
        <v>2</v>
      </c>
      <c r="C11" s="8">
        <v>3</v>
      </c>
      <c r="D11" s="8">
        <v>4</v>
      </c>
      <c r="E11" s="8">
        <v>5</v>
      </c>
      <c r="F11" s="8">
        <v>6</v>
      </c>
      <c r="G11" s="8">
        <v>7</v>
      </c>
      <c r="H11" s="8">
        <v>8</v>
      </c>
      <c r="I11" s="8">
        <v>9</v>
      </c>
      <c r="J11" s="8">
        <v>10</v>
      </c>
      <c r="K11" s="8">
        <v>11</v>
      </c>
    </row>
    <row r="12" spans="1:19" x14ac:dyDescent="0.2">
      <c r="A12" s="8">
        <v>1</v>
      </c>
      <c r="B12" s="386" t="s">
        <v>854</v>
      </c>
      <c r="C12" s="386">
        <v>283</v>
      </c>
      <c r="D12" s="386">
        <v>14.15</v>
      </c>
      <c r="E12" s="386">
        <v>283</v>
      </c>
      <c r="F12" s="386">
        <v>14.15</v>
      </c>
      <c r="G12" s="386">
        <v>0</v>
      </c>
      <c r="H12" s="386">
        <v>0</v>
      </c>
      <c r="I12" s="386">
        <v>0</v>
      </c>
      <c r="J12" s="386">
        <v>0</v>
      </c>
      <c r="K12" s="386">
        <v>0</v>
      </c>
    </row>
    <row r="13" spans="1:19" x14ac:dyDescent="0.2">
      <c r="A13" s="8">
        <v>2</v>
      </c>
      <c r="B13" s="8"/>
      <c r="C13" s="8"/>
      <c r="D13" s="8"/>
      <c r="E13" s="8"/>
      <c r="F13" s="8"/>
      <c r="G13" s="8"/>
      <c r="H13" s="8"/>
      <c r="I13" s="8"/>
      <c r="J13" s="8"/>
      <c r="K13" s="8"/>
    </row>
    <row r="14" spans="1:19" x14ac:dyDescent="0.2">
      <c r="A14" s="8">
        <v>3</v>
      </c>
      <c r="B14" s="8"/>
      <c r="C14" s="8"/>
      <c r="D14" s="8"/>
      <c r="E14" s="8"/>
      <c r="F14" s="8"/>
      <c r="G14" s="8"/>
      <c r="H14" s="8"/>
      <c r="I14" s="8"/>
      <c r="J14" s="8"/>
      <c r="K14" s="8"/>
    </row>
    <row r="15" spans="1:19" x14ac:dyDescent="0.2">
      <c r="A15" s="8">
        <v>4</v>
      </c>
      <c r="B15" s="8"/>
      <c r="C15" s="8"/>
      <c r="D15" s="8"/>
      <c r="E15" s="8"/>
      <c r="F15" s="8"/>
      <c r="G15" s="8"/>
      <c r="H15" s="8"/>
      <c r="I15" s="8"/>
      <c r="J15" s="8"/>
      <c r="K15" s="8"/>
    </row>
    <row r="16" spans="1:19" x14ac:dyDescent="0.2">
      <c r="A16" s="8">
        <v>5</v>
      </c>
      <c r="B16" s="8"/>
      <c r="C16" s="8"/>
      <c r="D16" s="8"/>
      <c r="E16" s="8"/>
      <c r="F16" s="8"/>
      <c r="G16" s="8"/>
      <c r="H16" s="8"/>
      <c r="I16" s="8"/>
      <c r="J16" s="8"/>
      <c r="K16" s="8"/>
    </row>
    <row r="17" spans="1:16" x14ac:dyDescent="0.2">
      <c r="A17" s="8">
        <v>6</v>
      </c>
      <c r="B17" s="8"/>
      <c r="C17" s="8"/>
      <c r="D17" s="8"/>
      <c r="E17" s="8"/>
      <c r="F17" s="8"/>
      <c r="G17" s="8"/>
      <c r="H17" s="8"/>
      <c r="I17" s="8"/>
      <c r="J17" s="8"/>
      <c r="K17" s="8"/>
    </row>
    <row r="18" spans="1:16" x14ac:dyDescent="0.2">
      <c r="A18" s="8">
        <v>7</v>
      </c>
      <c r="B18" s="8"/>
      <c r="C18" s="8"/>
      <c r="D18" s="8"/>
      <c r="E18" s="8"/>
      <c r="F18" s="8"/>
      <c r="G18" s="8"/>
      <c r="H18" s="8"/>
      <c r="I18" s="8"/>
      <c r="J18" s="8"/>
      <c r="K18" s="8"/>
    </row>
    <row r="19" spans="1:16" x14ac:dyDescent="0.2">
      <c r="A19" s="8">
        <v>8</v>
      </c>
      <c r="B19" s="9"/>
      <c r="C19" s="9"/>
      <c r="D19" s="9"/>
      <c r="E19" s="9"/>
      <c r="F19" s="9"/>
      <c r="G19" s="9"/>
      <c r="H19" s="9"/>
      <c r="I19" s="9"/>
      <c r="J19" s="9"/>
      <c r="K19" s="9"/>
    </row>
    <row r="20" spans="1:16" x14ac:dyDescent="0.2">
      <c r="A20" s="8">
        <v>9</v>
      </c>
      <c r="B20" s="9"/>
      <c r="C20" s="9"/>
      <c r="D20" s="9"/>
      <c r="E20" s="9"/>
      <c r="F20" s="9"/>
      <c r="G20" s="9"/>
      <c r="H20" s="9"/>
      <c r="I20" s="9"/>
      <c r="J20" s="9"/>
      <c r="K20" s="9"/>
    </row>
    <row r="21" spans="1:16" x14ac:dyDescent="0.2">
      <c r="A21" s="8">
        <v>10</v>
      </c>
      <c r="B21" s="9"/>
      <c r="C21" s="9"/>
      <c r="D21" s="9"/>
      <c r="E21" s="9"/>
      <c r="F21" s="9"/>
      <c r="G21" s="9"/>
      <c r="H21" s="9"/>
      <c r="I21" s="9"/>
      <c r="J21" s="9"/>
      <c r="K21" s="9"/>
    </row>
    <row r="22" spans="1:16" x14ac:dyDescent="0.2">
      <c r="A22" s="8">
        <v>11</v>
      </c>
      <c r="B22" s="9"/>
      <c r="C22" s="9"/>
      <c r="D22" s="9"/>
      <c r="E22" s="9"/>
      <c r="F22" s="9"/>
      <c r="G22" s="9"/>
      <c r="H22" s="9"/>
      <c r="I22" s="9"/>
      <c r="J22" s="9"/>
      <c r="K22" s="9"/>
    </row>
    <row r="23" spans="1:16" x14ac:dyDescent="0.2">
      <c r="A23" s="8">
        <v>12</v>
      </c>
      <c r="B23" s="9"/>
      <c r="C23" s="9"/>
      <c r="D23" s="9"/>
      <c r="E23" s="9"/>
      <c r="F23" s="9"/>
      <c r="G23" s="9"/>
      <c r="H23" s="9"/>
      <c r="I23" s="9"/>
      <c r="J23" s="9"/>
      <c r="K23" s="9"/>
    </row>
    <row r="24" spans="1:16" x14ac:dyDescent="0.2">
      <c r="A24" s="8">
        <v>13</v>
      </c>
      <c r="B24" s="9"/>
      <c r="C24" s="9"/>
      <c r="D24" s="9"/>
      <c r="E24" s="9"/>
      <c r="F24" s="9"/>
      <c r="G24" s="9"/>
      <c r="H24" s="9"/>
      <c r="I24" s="9"/>
      <c r="J24" s="9"/>
      <c r="K24" s="9"/>
    </row>
    <row r="25" spans="1:16" x14ac:dyDescent="0.2">
      <c r="A25" s="8">
        <v>14</v>
      </c>
      <c r="B25" s="9"/>
      <c r="C25" s="9"/>
      <c r="D25" s="9"/>
      <c r="E25" s="9"/>
      <c r="F25" s="9"/>
      <c r="G25" s="9"/>
      <c r="H25" s="9"/>
      <c r="I25" s="9"/>
      <c r="J25" s="9"/>
      <c r="K25" s="9"/>
    </row>
    <row r="26" spans="1:16" s="13" customFormat="1" x14ac:dyDescent="0.2">
      <c r="A26" s="10" t="s">
        <v>44</v>
      </c>
      <c r="B26" s="9"/>
      <c r="C26" s="9"/>
      <c r="D26" s="9"/>
      <c r="E26" s="9"/>
      <c r="F26" s="9"/>
      <c r="G26" s="9"/>
      <c r="H26" s="9"/>
      <c r="I26" s="9"/>
      <c r="J26" s="9"/>
      <c r="K26" s="9"/>
    </row>
    <row r="27" spans="1:16" s="13" customFormat="1" x14ac:dyDescent="0.2">
      <c r="A27" s="10" t="s">
        <v>44</v>
      </c>
      <c r="B27" s="9"/>
      <c r="C27" s="9"/>
      <c r="D27" s="9"/>
      <c r="E27" s="9"/>
      <c r="F27" s="9"/>
      <c r="G27" s="9"/>
      <c r="H27" s="9"/>
      <c r="I27" s="9"/>
      <c r="J27" s="9"/>
      <c r="K27" s="9"/>
    </row>
    <row r="28" spans="1:16" s="13" customFormat="1" x14ac:dyDescent="0.2">
      <c r="A28" s="3" t="s">
        <v>19</v>
      </c>
      <c r="B28" s="448" t="s">
        <v>854</v>
      </c>
      <c r="C28" s="448">
        <v>283</v>
      </c>
      <c r="D28" s="448">
        <v>14.15</v>
      </c>
      <c r="E28" s="448">
        <v>283</v>
      </c>
      <c r="F28" s="448">
        <v>14.15</v>
      </c>
      <c r="G28" s="448">
        <v>0</v>
      </c>
      <c r="H28" s="448">
        <v>0</v>
      </c>
      <c r="I28" s="448">
        <v>0</v>
      </c>
      <c r="J28" s="448">
        <v>0</v>
      </c>
      <c r="K28" s="448">
        <v>0</v>
      </c>
    </row>
    <row r="29" spans="1:16" s="13" customFormat="1" x14ac:dyDescent="0.2"/>
    <row r="30" spans="1:16" s="13" customFormat="1" x14ac:dyDescent="0.2">
      <c r="A30" s="11" t="s">
        <v>45</v>
      </c>
    </row>
    <row r="31" spans="1:16" ht="15.75" customHeight="1" x14ac:dyDescent="0.2">
      <c r="C31" s="662"/>
      <c r="D31" s="662"/>
      <c r="E31" s="662"/>
      <c r="F31" s="662"/>
    </row>
    <row r="32" spans="1:16" s="16" customFormat="1" ht="13.9" customHeight="1" x14ac:dyDescent="0.2">
      <c r="B32" s="89"/>
      <c r="C32" s="89"/>
      <c r="D32" s="89"/>
      <c r="E32" s="89"/>
      <c r="F32" s="89"/>
      <c r="G32" s="89"/>
      <c r="H32" s="89"/>
      <c r="I32" s="610" t="s">
        <v>13</v>
      </c>
      <c r="J32" s="610"/>
      <c r="K32" s="89"/>
      <c r="L32" s="89"/>
      <c r="M32" s="89"/>
      <c r="N32" s="89"/>
      <c r="O32" s="89"/>
      <c r="P32" s="89"/>
    </row>
    <row r="33" spans="1:16" s="16" customFormat="1" ht="13.15" customHeight="1" x14ac:dyDescent="0.2">
      <c r="A33" s="588" t="s">
        <v>14</v>
      </c>
      <c r="B33" s="588"/>
      <c r="C33" s="588"/>
      <c r="D33" s="588"/>
      <c r="E33" s="588"/>
      <c r="F33" s="588"/>
      <c r="G33" s="588"/>
      <c r="H33" s="588"/>
      <c r="I33" s="588"/>
      <c r="J33" s="588"/>
      <c r="K33" s="89"/>
      <c r="L33" s="89"/>
      <c r="M33" s="89"/>
      <c r="N33" s="89"/>
      <c r="O33" s="89"/>
      <c r="P33" s="89"/>
    </row>
    <row r="34" spans="1:16" s="16" customFormat="1" ht="13.15" customHeight="1" x14ac:dyDescent="0.2">
      <c r="A34" s="588" t="s">
        <v>20</v>
      </c>
      <c r="B34" s="588"/>
      <c r="C34" s="588"/>
      <c r="D34" s="588"/>
      <c r="E34" s="588"/>
      <c r="F34" s="588"/>
      <c r="G34" s="588"/>
      <c r="H34" s="588"/>
      <c r="I34" s="588"/>
      <c r="J34" s="588"/>
      <c r="K34" s="89"/>
      <c r="L34" s="89"/>
      <c r="M34" s="89"/>
      <c r="N34" s="89"/>
      <c r="O34" s="89"/>
      <c r="P34" s="89"/>
    </row>
    <row r="35" spans="1:16" s="16" customFormat="1" x14ac:dyDescent="0.2">
      <c r="A35" s="15" t="s">
        <v>23</v>
      </c>
      <c r="B35" s="15"/>
      <c r="C35" s="15"/>
      <c r="D35" s="15"/>
      <c r="E35" s="15"/>
      <c r="F35" s="15"/>
      <c r="H35" s="586" t="s">
        <v>24</v>
      </c>
      <c r="I35" s="586"/>
    </row>
    <row r="36" spans="1:16" s="16" customFormat="1" x14ac:dyDescent="0.2">
      <c r="A36" s="15"/>
    </row>
    <row r="37" spans="1:16" x14ac:dyDescent="0.2">
      <c r="A37" s="661"/>
      <c r="B37" s="661"/>
      <c r="C37" s="661"/>
      <c r="D37" s="661"/>
      <c r="E37" s="661"/>
      <c r="F37" s="661"/>
      <c r="G37" s="661"/>
      <c r="H37" s="661"/>
      <c r="I37" s="661"/>
      <c r="J37" s="661"/>
    </row>
  </sheetData>
  <mergeCells count="21">
    <mergeCell ref="J1:K1"/>
    <mergeCell ref="I9:J9"/>
    <mergeCell ref="D1:E1"/>
    <mergeCell ref="A2:J2"/>
    <mergeCell ref="A3:J3"/>
    <mergeCell ref="G9:H9"/>
    <mergeCell ref="A7:B7"/>
    <mergeCell ref="K9:K10"/>
    <mergeCell ref="I7:K7"/>
    <mergeCell ref="C9:D9"/>
    <mergeCell ref="A5:L5"/>
    <mergeCell ref="A37:J37"/>
    <mergeCell ref="C8:J8"/>
    <mergeCell ref="A9:A10"/>
    <mergeCell ref="B9:B10"/>
    <mergeCell ref="E9:F9"/>
    <mergeCell ref="A34:J34"/>
    <mergeCell ref="A33:J33"/>
    <mergeCell ref="C31:F31"/>
    <mergeCell ref="H35:I35"/>
    <mergeCell ref="I32:J32"/>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opLeftCell="A4" zoomScaleNormal="100" zoomScaleSheetLayoutView="90" workbookViewId="0">
      <selection activeCell="F29" sqref="F29"/>
    </sheetView>
  </sheetViews>
  <sheetFormatPr defaultRowHeight="12.75" x14ac:dyDescent="0.2"/>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586"/>
      <c r="E1" s="586"/>
      <c r="H1" s="43"/>
      <c r="J1" s="660" t="s">
        <v>539</v>
      </c>
      <c r="K1" s="660"/>
    </row>
    <row r="2" spans="1:19" ht="15" x14ac:dyDescent="0.2">
      <c r="A2" s="666" t="s">
        <v>0</v>
      </c>
      <c r="B2" s="666"/>
      <c r="C2" s="666"/>
      <c r="D2" s="666"/>
      <c r="E2" s="666"/>
      <c r="F2" s="666"/>
      <c r="G2" s="666"/>
      <c r="H2" s="666"/>
      <c r="I2" s="666"/>
      <c r="J2" s="666"/>
    </row>
    <row r="3" spans="1:19" ht="18" x14ac:dyDescent="0.25">
      <c r="A3" s="712" t="s">
        <v>574</v>
      </c>
      <c r="B3" s="712"/>
      <c r="C3" s="712"/>
      <c r="D3" s="712"/>
      <c r="E3" s="712"/>
      <c r="F3" s="712"/>
      <c r="G3" s="712"/>
      <c r="H3" s="712"/>
      <c r="I3" s="712"/>
      <c r="J3" s="712"/>
    </row>
    <row r="4" spans="1:19" ht="10.5" customHeight="1" x14ac:dyDescent="0.2"/>
    <row r="5" spans="1:19" s="16" customFormat="1" ht="15.75" customHeight="1" x14ac:dyDescent="0.2">
      <c r="A5" s="768" t="s">
        <v>549</v>
      </c>
      <c r="B5" s="768"/>
      <c r="C5" s="768"/>
      <c r="D5" s="768"/>
      <c r="E5" s="768"/>
      <c r="F5" s="768"/>
      <c r="G5" s="768"/>
      <c r="H5" s="768"/>
      <c r="I5" s="768"/>
      <c r="J5" s="768"/>
      <c r="K5" s="768"/>
      <c r="L5" s="768"/>
    </row>
    <row r="6" spans="1:19" s="16" customFormat="1" ht="15.75" customHeight="1" x14ac:dyDescent="0.25">
      <c r="A6" s="46"/>
      <c r="B6" s="46"/>
      <c r="C6" s="46"/>
      <c r="D6" s="46"/>
      <c r="E6" s="46"/>
      <c r="F6" s="46"/>
      <c r="G6" s="46"/>
      <c r="H6" s="46"/>
      <c r="I6" s="46"/>
      <c r="J6" s="46"/>
    </row>
    <row r="7" spans="1:19" s="16" customFormat="1" x14ac:dyDescent="0.2">
      <c r="A7" s="585" t="s">
        <v>186</v>
      </c>
      <c r="B7" s="585"/>
      <c r="I7" s="731" t="s">
        <v>631</v>
      </c>
      <c r="J7" s="731"/>
      <c r="K7" s="731"/>
    </row>
    <row r="8" spans="1:19" s="14" customFormat="1" ht="15.75" hidden="1" x14ac:dyDescent="0.25">
      <c r="C8" s="666" t="s">
        <v>16</v>
      </c>
      <c r="D8" s="666"/>
      <c r="E8" s="666"/>
      <c r="F8" s="666"/>
      <c r="G8" s="666"/>
      <c r="H8" s="666"/>
      <c r="I8" s="666"/>
      <c r="J8" s="666"/>
    </row>
    <row r="9" spans="1:19" ht="53.25" customHeight="1" x14ac:dyDescent="0.2">
      <c r="A9" s="658" t="s">
        <v>26</v>
      </c>
      <c r="B9" s="658" t="s">
        <v>40</v>
      </c>
      <c r="C9" s="571" t="s">
        <v>636</v>
      </c>
      <c r="D9" s="573"/>
      <c r="E9" s="571" t="s">
        <v>538</v>
      </c>
      <c r="F9" s="573"/>
      <c r="G9" s="571" t="s">
        <v>42</v>
      </c>
      <c r="H9" s="573"/>
      <c r="I9" s="579" t="s">
        <v>112</v>
      </c>
      <c r="J9" s="579"/>
      <c r="K9" s="658" t="s">
        <v>637</v>
      </c>
      <c r="R9" s="9"/>
      <c r="S9" s="13"/>
    </row>
    <row r="10" spans="1:19" s="15" customFormat="1" ht="46.5" customHeight="1" x14ac:dyDescent="0.2">
      <c r="A10" s="659"/>
      <c r="B10" s="659"/>
      <c r="C10" s="5" t="s">
        <v>43</v>
      </c>
      <c r="D10" s="5" t="s">
        <v>111</v>
      </c>
      <c r="E10" s="5" t="s">
        <v>43</v>
      </c>
      <c r="F10" s="5" t="s">
        <v>111</v>
      </c>
      <c r="G10" s="5" t="s">
        <v>43</v>
      </c>
      <c r="H10" s="5" t="s">
        <v>111</v>
      </c>
      <c r="I10" s="5" t="s">
        <v>150</v>
      </c>
      <c r="J10" s="5" t="s">
        <v>151</v>
      </c>
      <c r="K10" s="659"/>
    </row>
    <row r="11" spans="1:19" x14ac:dyDescent="0.2">
      <c r="A11" s="325">
        <v>1</v>
      </c>
      <c r="B11" s="325">
        <v>2</v>
      </c>
      <c r="C11" s="325">
        <v>3</v>
      </c>
      <c r="D11" s="325">
        <v>4</v>
      </c>
      <c r="E11" s="325">
        <v>5</v>
      </c>
      <c r="F11" s="325">
        <v>6</v>
      </c>
      <c r="G11" s="325">
        <v>7</v>
      </c>
      <c r="H11" s="325">
        <v>8</v>
      </c>
      <c r="I11" s="325">
        <v>9</v>
      </c>
      <c r="J11" s="325">
        <v>10</v>
      </c>
      <c r="K11" s="325">
        <v>11</v>
      </c>
    </row>
    <row r="12" spans="1:19" x14ac:dyDescent="0.2">
      <c r="A12" s="8">
        <v>1</v>
      </c>
      <c r="B12" s="365" t="s">
        <v>854</v>
      </c>
      <c r="C12" s="365">
        <v>0</v>
      </c>
      <c r="D12" s="365">
        <v>0</v>
      </c>
      <c r="E12" s="365">
        <v>0</v>
      </c>
      <c r="F12" s="365">
        <v>0</v>
      </c>
      <c r="G12" s="365">
        <v>0</v>
      </c>
      <c r="H12" s="365">
        <v>0</v>
      </c>
      <c r="I12" s="365">
        <v>0</v>
      </c>
      <c r="J12" s="365">
        <v>0</v>
      </c>
      <c r="K12" s="8"/>
    </row>
    <row r="13" spans="1:19" x14ac:dyDescent="0.2">
      <c r="A13" s="8">
        <v>2</v>
      </c>
      <c r="B13" s="8"/>
      <c r="C13" s="8"/>
      <c r="D13" s="8"/>
      <c r="E13" s="8"/>
      <c r="F13" s="8"/>
      <c r="G13" s="8"/>
      <c r="H13" s="8"/>
      <c r="I13" s="8"/>
      <c r="J13" s="8"/>
      <c r="K13" s="8"/>
    </row>
    <row r="14" spans="1:19" x14ac:dyDescent="0.2">
      <c r="A14" s="8">
        <v>3</v>
      </c>
      <c r="B14" s="8"/>
      <c r="C14" s="8"/>
      <c r="D14" s="8"/>
      <c r="E14" s="8"/>
      <c r="F14" s="8"/>
      <c r="G14" s="8"/>
      <c r="H14" s="8"/>
      <c r="I14" s="8"/>
      <c r="J14" s="8"/>
      <c r="K14" s="8"/>
    </row>
    <row r="15" spans="1:19" x14ac:dyDescent="0.2">
      <c r="A15" s="8">
        <v>4</v>
      </c>
      <c r="B15" s="8"/>
      <c r="C15" s="8"/>
      <c r="D15" s="8"/>
      <c r="E15" s="8"/>
      <c r="F15" s="8"/>
      <c r="G15" s="8"/>
      <c r="H15" s="8"/>
      <c r="I15" s="8"/>
      <c r="J15" s="8"/>
      <c r="K15" s="8"/>
    </row>
    <row r="16" spans="1:19" x14ac:dyDescent="0.2">
      <c r="A16" s="8">
        <v>5</v>
      </c>
      <c r="B16" s="8"/>
      <c r="C16" s="8"/>
      <c r="D16" s="8"/>
      <c r="E16" s="8"/>
      <c r="F16" s="8"/>
      <c r="G16" s="8"/>
      <c r="H16" s="8"/>
      <c r="I16" s="8"/>
      <c r="J16" s="8"/>
      <c r="K16" s="8"/>
    </row>
    <row r="17" spans="1:16" x14ac:dyDescent="0.2">
      <c r="A17" s="8">
        <v>6</v>
      </c>
      <c r="B17" s="8"/>
      <c r="C17" s="8"/>
      <c r="D17" s="8"/>
      <c r="E17" s="8"/>
      <c r="F17" s="8"/>
      <c r="G17" s="8"/>
      <c r="H17" s="8"/>
      <c r="I17" s="8"/>
      <c r="J17" s="8"/>
      <c r="K17" s="8"/>
    </row>
    <row r="18" spans="1:16" x14ac:dyDescent="0.2">
      <c r="A18" s="8">
        <v>7</v>
      </c>
      <c r="B18" s="8"/>
      <c r="C18" s="8"/>
      <c r="D18" s="8"/>
      <c r="E18" s="8"/>
      <c r="F18" s="8"/>
      <c r="G18" s="8"/>
      <c r="H18" s="8"/>
      <c r="I18" s="8"/>
      <c r="J18" s="8"/>
      <c r="K18" s="8"/>
    </row>
    <row r="19" spans="1:16" x14ac:dyDescent="0.2">
      <c r="A19" s="8">
        <v>8</v>
      </c>
      <c r="B19" s="9"/>
      <c r="C19" s="9"/>
      <c r="D19" s="9"/>
      <c r="E19" s="9"/>
      <c r="F19" s="9"/>
      <c r="G19" s="9"/>
      <c r="H19" s="9"/>
      <c r="I19" s="9"/>
      <c r="J19" s="9"/>
      <c r="K19" s="9"/>
    </row>
    <row r="20" spans="1:16" x14ac:dyDescent="0.2">
      <c r="A20" s="8">
        <v>9</v>
      </c>
      <c r="B20" s="9"/>
      <c r="C20" s="9"/>
      <c r="D20" s="9"/>
      <c r="E20" s="9"/>
      <c r="F20" s="9"/>
      <c r="G20" s="9"/>
      <c r="H20" s="9"/>
      <c r="I20" s="9"/>
      <c r="J20" s="9"/>
      <c r="K20" s="9"/>
    </row>
    <row r="21" spans="1:16" x14ac:dyDescent="0.2">
      <c r="A21" s="8">
        <v>10</v>
      </c>
      <c r="B21" s="9"/>
      <c r="C21" s="9"/>
      <c r="D21" s="9"/>
      <c r="E21" s="9"/>
      <c r="F21" s="9"/>
      <c r="G21" s="9"/>
      <c r="H21" s="9"/>
      <c r="I21" s="9"/>
      <c r="J21" s="9"/>
      <c r="K21" s="9"/>
    </row>
    <row r="22" spans="1:16" x14ac:dyDescent="0.2">
      <c r="A22" s="8">
        <v>11</v>
      </c>
      <c r="B22" s="9"/>
      <c r="C22" s="9"/>
      <c r="D22" s="9"/>
      <c r="E22" s="9"/>
      <c r="F22" s="9"/>
      <c r="G22" s="9"/>
      <c r="H22" s="9"/>
      <c r="I22" s="9"/>
      <c r="J22" s="9"/>
      <c r="K22" s="9"/>
    </row>
    <row r="23" spans="1:16" x14ac:dyDescent="0.2">
      <c r="A23" s="8">
        <v>12</v>
      </c>
      <c r="B23" s="9"/>
      <c r="C23" s="9"/>
      <c r="D23" s="9"/>
      <c r="E23" s="9"/>
      <c r="F23" s="9"/>
      <c r="G23" s="9"/>
      <c r="H23" s="9"/>
      <c r="I23" s="9"/>
      <c r="J23" s="9"/>
      <c r="K23" s="9"/>
    </row>
    <row r="24" spans="1:16" x14ac:dyDescent="0.2">
      <c r="A24" s="8">
        <v>13</v>
      </c>
      <c r="B24" s="9"/>
      <c r="C24" s="9"/>
      <c r="D24" s="9"/>
      <c r="E24" s="9"/>
      <c r="F24" s="9"/>
      <c r="G24" s="9"/>
      <c r="H24" s="9"/>
      <c r="I24" s="9"/>
      <c r="J24" s="9"/>
      <c r="K24" s="9"/>
    </row>
    <row r="25" spans="1:16" x14ac:dyDescent="0.2">
      <c r="A25" s="8">
        <v>14</v>
      </c>
      <c r="B25" s="9"/>
      <c r="C25" s="9"/>
      <c r="D25" s="9"/>
      <c r="E25" s="9"/>
      <c r="F25" s="9"/>
      <c r="G25" s="9"/>
      <c r="H25" s="9"/>
      <c r="I25" s="9"/>
      <c r="J25" s="9"/>
      <c r="K25" s="9"/>
    </row>
    <row r="26" spans="1:16" s="13" customFormat="1" x14ac:dyDescent="0.2">
      <c r="A26" s="10" t="s">
        <v>44</v>
      </c>
      <c r="B26" s="9"/>
      <c r="C26" s="9"/>
      <c r="D26" s="9"/>
      <c r="E26" s="9"/>
      <c r="F26" s="9"/>
      <c r="G26" s="9"/>
      <c r="H26" s="9"/>
      <c r="I26" s="9"/>
      <c r="J26" s="9"/>
      <c r="K26" s="9"/>
    </row>
    <row r="27" spans="1:16" s="13" customFormat="1" x14ac:dyDescent="0.2">
      <c r="A27" s="10" t="s">
        <v>44</v>
      </c>
      <c r="B27" s="9"/>
      <c r="C27" s="9"/>
      <c r="D27" s="9"/>
      <c r="E27" s="9"/>
      <c r="F27" s="9"/>
      <c r="G27" s="9"/>
      <c r="H27" s="9"/>
      <c r="I27" s="9"/>
      <c r="J27" s="9"/>
      <c r="K27" s="9"/>
    </row>
    <row r="28" spans="1:16" s="13" customFormat="1" x14ac:dyDescent="0.2">
      <c r="A28" s="3" t="s">
        <v>19</v>
      </c>
      <c r="B28" s="365" t="s">
        <v>854</v>
      </c>
      <c r="C28" s="365">
        <v>0</v>
      </c>
      <c r="D28" s="365">
        <v>0</v>
      </c>
      <c r="E28" s="365">
        <v>0</v>
      </c>
      <c r="F28" s="365">
        <v>0</v>
      </c>
      <c r="G28" s="365">
        <v>0</v>
      </c>
      <c r="H28" s="365">
        <v>0</v>
      </c>
      <c r="I28" s="365">
        <v>0</v>
      </c>
      <c r="J28" s="365">
        <v>0</v>
      </c>
      <c r="K28" s="9"/>
    </row>
    <row r="29" spans="1:16" s="13" customFormat="1" x14ac:dyDescent="0.2"/>
    <row r="30" spans="1:16" s="13" customFormat="1" x14ac:dyDescent="0.2">
      <c r="A30" s="11" t="s">
        <v>45</v>
      </c>
    </row>
    <row r="31" spans="1:16" ht="15.75" customHeight="1" x14ac:dyDescent="0.2">
      <c r="C31" s="662"/>
      <c r="D31" s="662"/>
      <c r="E31" s="662"/>
      <c r="F31" s="662"/>
    </row>
    <row r="32" spans="1:16" s="16" customFormat="1" ht="13.9" customHeight="1" x14ac:dyDescent="0.2">
      <c r="B32" s="89"/>
      <c r="C32" s="89"/>
      <c r="D32" s="89"/>
      <c r="E32" s="89"/>
      <c r="F32" s="89"/>
      <c r="G32" s="89"/>
      <c r="H32" s="89"/>
      <c r="I32" s="610" t="s">
        <v>13</v>
      </c>
      <c r="J32" s="610"/>
      <c r="K32" s="89"/>
      <c r="L32" s="89"/>
      <c r="M32" s="89"/>
      <c r="N32" s="89"/>
      <c r="O32" s="89"/>
      <c r="P32" s="89"/>
    </row>
    <row r="33" spans="1:16" s="16" customFormat="1" ht="13.15" customHeight="1" x14ac:dyDescent="0.2">
      <c r="A33" s="588" t="s">
        <v>14</v>
      </c>
      <c r="B33" s="588"/>
      <c r="C33" s="588"/>
      <c r="D33" s="588"/>
      <c r="E33" s="588"/>
      <c r="F33" s="588"/>
      <c r="G33" s="588"/>
      <c r="H33" s="588"/>
      <c r="I33" s="588"/>
      <c r="J33" s="588"/>
      <c r="K33" s="89"/>
      <c r="L33" s="89"/>
      <c r="M33" s="89"/>
      <c r="N33" s="89"/>
      <c r="O33" s="89"/>
      <c r="P33" s="89"/>
    </row>
    <row r="34" spans="1:16" s="16" customFormat="1" ht="13.15" customHeight="1" x14ac:dyDescent="0.2">
      <c r="A34" s="588" t="s">
        <v>20</v>
      </c>
      <c r="B34" s="588"/>
      <c r="C34" s="588"/>
      <c r="D34" s="588"/>
      <c r="E34" s="588"/>
      <c r="F34" s="588"/>
      <c r="G34" s="588"/>
      <c r="H34" s="588"/>
      <c r="I34" s="588"/>
      <c r="J34" s="588"/>
      <c r="K34" s="89"/>
      <c r="L34" s="89"/>
      <c r="M34" s="89"/>
      <c r="N34" s="89"/>
      <c r="O34" s="89"/>
      <c r="P34" s="89"/>
    </row>
    <row r="35" spans="1:16" s="16" customFormat="1" x14ac:dyDescent="0.2">
      <c r="A35" s="15" t="s">
        <v>23</v>
      </c>
      <c r="B35" s="15"/>
      <c r="C35" s="15"/>
      <c r="D35" s="15"/>
      <c r="E35" s="15"/>
      <c r="F35" s="15"/>
      <c r="H35" s="586" t="s">
        <v>24</v>
      </c>
      <c r="I35" s="586"/>
    </row>
    <row r="36" spans="1:16" s="16" customFormat="1" x14ac:dyDescent="0.2">
      <c r="A36" s="15"/>
    </row>
    <row r="37" spans="1:16" x14ac:dyDescent="0.2">
      <c r="A37" s="661"/>
      <c r="B37" s="661"/>
      <c r="C37" s="661"/>
      <c r="D37" s="661"/>
      <c r="E37" s="661"/>
      <c r="F37" s="661"/>
      <c r="G37" s="661"/>
      <c r="H37" s="661"/>
      <c r="I37" s="661"/>
      <c r="J37" s="661"/>
    </row>
  </sheetData>
  <mergeCells count="21">
    <mergeCell ref="A37:J37"/>
    <mergeCell ref="K9:K10"/>
    <mergeCell ref="C31:F31"/>
    <mergeCell ref="I32:J32"/>
    <mergeCell ref="A33:J33"/>
    <mergeCell ref="A34:J34"/>
    <mergeCell ref="H35:I35"/>
    <mergeCell ref="A7:B7"/>
    <mergeCell ref="I7:K7"/>
    <mergeCell ref="C8:J8"/>
    <mergeCell ref="A9:A10"/>
    <mergeCell ref="B9:B10"/>
    <mergeCell ref="C9:D9"/>
    <mergeCell ref="E9:F9"/>
    <mergeCell ref="G9:H9"/>
    <mergeCell ref="I9:J9"/>
    <mergeCell ref="D1:E1"/>
    <mergeCell ref="J1:K1"/>
    <mergeCell ref="A2:J2"/>
    <mergeCell ref="A3:J3"/>
    <mergeCell ref="A5:L5"/>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opLeftCell="A7" zoomScaleNormal="100" zoomScaleSheetLayoutView="100" workbookViewId="0">
      <selection activeCell="F29" sqref="F29"/>
    </sheetView>
  </sheetViews>
  <sheetFormatPr defaultRowHeight="12.75" x14ac:dyDescent="0.2"/>
  <cols>
    <col min="1" max="1" width="7.140625" customWidth="1"/>
    <col min="2" max="2" width="14.85546875" customWidth="1"/>
    <col min="3" max="3" width="14.5703125" customWidth="1"/>
    <col min="4" max="4" width="16.5703125" style="333" customWidth="1"/>
    <col min="5" max="7" width="18.42578125" style="333" customWidth="1"/>
  </cols>
  <sheetData>
    <row r="1" spans="1:14" x14ac:dyDescent="0.2">
      <c r="G1" s="338" t="s">
        <v>639</v>
      </c>
    </row>
    <row r="2" spans="1:14" ht="18" x14ac:dyDescent="0.35">
      <c r="A2" s="653" t="s">
        <v>0</v>
      </c>
      <c r="B2" s="653"/>
      <c r="C2" s="653"/>
      <c r="D2" s="653"/>
      <c r="E2" s="653"/>
      <c r="F2" s="653"/>
      <c r="G2" s="653"/>
      <c r="H2" s="260"/>
      <c r="I2" s="260"/>
      <c r="J2" s="260"/>
      <c r="K2" s="260"/>
      <c r="L2" s="260"/>
      <c r="M2" s="260"/>
      <c r="N2" s="260"/>
    </row>
    <row r="3" spans="1:14" ht="21" x14ac:dyDescent="0.35">
      <c r="A3" s="654" t="s">
        <v>574</v>
      </c>
      <c r="B3" s="654"/>
      <c r="C3" s="654"/>
      <c r="D3" s="654"/>
      <c r="E3" s="654"/>
      <c r="F3" s="654"/>
      <c r="G3" s="654"/>
      <c r="H3" s="261"/>
      <c r="I3" s="261"/>
      <c r="J3" s="261"/>
      <c r="K3" s="261"/>
      <c r="L3" s="261"/>
      <c r="M3" s="261"/>
      <c r="N3" s="261"/>
    </row>
    <row r="4" spans="1:14" ht="15" x14ac:dyDescent="0.3">
      <c r="A4" s="227"/>
      <c r="B4" s="227"/>
      <c r="C4" s="227"/>
      <c r="D4" s="330"/>
      <c r="E4" s="330"/>
      <c r="F4" s="330"/>
      <c r="G4" s="330"/>
      <c r="H4" s="227"/>
      <c r="I4" s="227"/>
      <c r="J4" s="227"/>
      <c r="K4" s="227"/>
      <c r="L4" s="227"/>
      <c r="M4" s="227"/>
      <c r="N4" s="227"/>
    </row>
    <row r="5" spans="1:14" ht="18" x14ac:dyDescent="0.35">
      <c r="A5" s="653" t="s">
        <v>638</v>
      </c>
      <c r="B5" s="653"/>
      <c r="C5" s="653"/>
      <c r="D5" s="653"/>
      <c r="E5" s="653"/>
      <c r="F5" s="653"/>
      <c r="G5" s="653"/>
      <c r="H5" s="260"/>
      <c r="I5" s="260"/>
      <c r="J5" s="260"/>
      <c r="K5" s="260"/>
      <c r="L5" s="260"/>
      <c r="M5" s="260"/>
      <c r="N5" s="260"/>
    </row>
    <row r="6" spans="1:14" ht="15" x14ac:dyDescent="0.3">
      <c r="A6" s="228" t="s">
        <v>300</v>
      </c>
      <c r="B6" s="228"/>
      <c r="C6" s="227"/>
      <c r="D6" s="330"/>
      <c r="E6" s="330"/>
      <c r="F6" s="771" t="s">
        <v>583</v>
      </c>
      <c r="G6" s="771"/>
      <c r="H6" s="227"/>
      <c r="I6" s="227"/>
      <c r="J6" s="227"/>
      <c r="K6" s="262"/>
      <c r="L6" s="262"/>
      <c r="M6" s="769"/>
      <c r="N6" s="769"/>
    </row>
    <row r="7" spans="1:14" ht="31.5" customHeight="1" x14ac:dyDescent="0.2">
      <c r="A7" s="749" t="s">
        <v>2</v>
      </c>
      <c r="B7" s="749" t="s">
        <v>3</v>
      </c>
      <c r="C7" s="770" t="s">
        <v>439</v>
      </c>
      <c r="D7" s="772" t="s">
        <v>556</v>
      </c>
      <c r="E7" s="773"/>
      <c r="F7" s="773"/>
      <c r="G7" s="774"/>
    </row>
    <row r="8" spans="1:14" ht="26.25" customHeight="1" x14ac:dyDescent="0.2">
      <c r="A8" s="749"/>
      <c r="B8" s="749"/>
      <c r="C8" s="770"/>
      <c r="D8" s="331" t="s">
        <v>557</v>
      </c>
      <c r="E8" s="331" t="s">
        <v>558</v>
      </c>
      <c r="F8" s="331" t="s">
        <v>559</v>
      </c>
      <c r="G8" s="331" t="s">
        <v>51</v>
      </c>
    </row>
    <row r="9" spans="1:14" ht="15" x14ac:dyDescent="0.2">
      <c r="A9" s="263">
        <v>1</v>
      </c>
      <c r="B9" s="263">
        <v>2</v>
      </c>
      <c r="C9" s="263">
        <v>3</v>
      </c>
      <c r="D9" s="332">
        <v>6</v>
      </c>
      <c r="E9" s="332">
        <v>7</v>
      </c>
      <c r="F9" s="332">
        <v>8</v>
      </c>
      <c r="G9" s="332">
        <v>9</v>
      </c>
    </row>
    <row r="10" spans="1:14" x14ac:dyDescent="0.2">
      <c r="A10" s="9">
        <v>1</v>
      </c>
      <c r="B10" s="355" t="s">
        <v>854</v>
      </c>
      <c r="C10" s="355">
        <v>281</v>
      </c>
      <c r="D10" s="353">
        <v>281</v>
      </c>
      <c r="E10" s="353">
        <v>0</v>
      </c>
      <c r="F10" s="353">
        <v>0</v>
      </c>
      <c r="G10" s="353">
        <v>0</v>
      </c>
    </row>
    <row r="11" spans="1:14" x14ac:dyDescent="0.2">
      <c r="A11" s="9">
        <v>2</v>
      </c>
      <c r="B11" s="9"/>
      <c r="C11" s="9"/>
      <c r="D11" s="233"/>
      <c r="E11" s="233"/>
      <c r="F11" s="233"/>
      <c r="G11" s="233"/>
    </row>
    <row r="12" spans="1:14" x14ac:dyDescent="0.2">
      <c r="A12" s="9">
        <v>3</v>
      </c>
      <c r="B12" s="9"/>
      <c r="C12" s="9"/>
      <c r="D12" s="233"/>
      <c r="E12" s="233"/>
      <c r="F12" s="233"/>
      <c r="G12" s="233"/>
    </row>
    <row r="13" spans="1:14" x14ac:dyDescent="0.2">
      <c r="A13" s="9">
        <v>4</v>
      </c>
      <c r="B13" s="9"/>
      <c r="C13" s="9"/>
      <c r="D13" s="233"/>
      <c r="E13" s="233"/>
      <c r="F13" s="233"/>
      <c r="G13" s="233"/>
    </row>
    <row r="14" spans="1:14" x14ac:dyDescent="0.2">
      <c r="A14" s="9">
        <v>5</v>
      </c>
      <c r="B14" s="9"/>
      <c r="C14" s="9"/>
      <c r="D14" s="233"/>
      <c r="E14" s="233"/>
      <c r="F14" s="233"/>
      <c r="G14" s="233"/>
    </row>
    <row r="15" spans="1:14" x14ac:dyDescent="0.2">
      <c r="A15" s="9">
        <v>6</v>
      </c>
      <c r="B15" s="9"/>
      <c r="C15" s="9"/>
      <c r="D15" s="233"/>
      <c r="E15" s="233"/>
      <c r="F15" s="233"/>
      <c r="G15" s="233"/>
    </row>
    <row r="16" spans="1:14" x14ac:dyDescent="0.2">
      <c r="A16" s="9">
        <v>7</v>
      </c>
      <c r="B16" s="9"/>
      <c r="C16" s="9"/>
      <c r="D16" s="233"/>
      <c r="E16" s="233"/>
      <c r="F16" s="233"/>
      <c r="G16" s="233"/>
    </row>
    <row r="17" spans="1:8" x14ac:dyDescent="0.2">
      <c r="A17" s="9">
        <v>8</v>
      </c>
      <c r="B17" s="9"/>
      <c r="C17" s="9"/>
      <c r="D17" s="233"/>
      <c r="E17" s="233"/>
      <c r="F17" s="233"/>
      <c r="G17" s="233"/>
    </row>
    <row r="18" spans="1:8" x14ac:dyDescent="0.2">
      <c r="A18" s="9">
        <v>9</v>
      </c>
      <c r="B18" s="9"/>
      <c r="C18" s="9"/>
      <c r="D18" s="233"/>
      <c r="E18" s="233"/>
      <c r="F18" s="233"/>
      <c r="G18" s="233"/>
    </row>
    <row r="19" spans="1:8" x14ac:dyDescent="0.2">
      <c r="A19" s="9">
        <v>10</v>
      </c>
      <c r="B19" s="9"/>
      <c r="C19" s="9"/>
      <c r="D19" s="233"/>
      <c r="E19" s="233"/>
      <c r="F19" s="233"/>
      <c r="G19" s="233"/>
    </row>
    <row r="20" spans="1:8" x14ac:dyDescent="0.2">
      <c r="A20" s="9">
        <v>11</v>
      </c>
      <c r="B20" s="9"/>
      <c r="C20" s="9"/>
      <c r="D20" s="233"/>
      <c r="E20" s="233"/>
      <c r="F20" s="233"/>
      <c r="G20" s="233"/>
    </row>
    <row r="21" spans="1:8" x14ac:dyDescent="0.2">
      <c r="A21" s="9">
        <v>12</v>
      </c>
      <c r="B21" s="9"/>
      <c r="C21" s="9"/>
      <c r="D21" s="233"/>
      <c r="E21" s="233"/>
      <c r="F21" s="233"/>
      <c r="G21" s="233"/>
    </row>
    <row r="22" spans="1:8" x14ac:dyDescent="0.2">
      <c r="A22" s="9">
        <v>13</v>
      </c>
      <c r="B22" s="9"/>
      <c r="C22" s="9"/>
      <c r="D22" s="233"/>
      <c r="E22" s="233"/>
      <c r="F22" s="233"/>
      <c r="G22" s="233"/>
    </row>
    <row r="23" spans="1:8" x14ac:dyDescent="0.2">
      <c r="A23" s="9">
        <v>14</v>
      </c>
      <c r="B23" s="160"/>
      <c r="C23" s="160"/>
      <c r="D23" s="249"/>
      <c r="E23" s="249"/>
      <c r="F23" s="249"/>
      <c r="G23" s="249"/>
    </row>
    <row r="24" spans="1:8" ht="15" customHeight="1" x14ac:dyDescent="0.2">
      <c r="A24" s="160" t="s">
        <v>7</v>
      </c>
      <c r="B24" s="160"/>
      <c r="C24" s="160"/>
      <c r="D24" s="249"/>
      <c r="E24" s="249"/>
      <c r="F24" s="249"/>
      <c r="G24" s="249"/>
    </row>
    <row r="25" spans="1:8" ht="15" customHeight="1" x14ac:dyDescent="0.2">
      <c r="A25" s="160" t="s">
        <v>7</v>
      </c>
      <c r="B25" s="160"/>
      <c r="C25" s="160"/>
      <c r="D25" s="157"/>
      <c r="E25" s="157"/>
      <c r="F25" s="157"/>
      <c r="G25" s="157"/>
    </row>
    <row r="26" spans="1:8" ht="15" customHeight="1" x14ac:dyDescent="0.2">
      <c r="A26" s="160" t="s">
        <v>19</v>
      </c>
      <c r="B26" s="438" t="s">
        <v>854</v>
      </c>
      <c r="C26" s="438">
        <v>281</v>
      </c>
      <c r="D26" s="353">
        <v>281</v>
      </c>
      <c r="E26" s="353">
        <v>0</v>
      </c>
      <c r="F26" s="353">
        <v>0</v>
      </c>
      <c r="G26" s="353">
        <v>0</v>
      </c>
    </row>
    <row r="27" spans="1:8" ht="15" customHeight="1" x14ac:dyDescent="0.2">
      <c r="A27" s="235"/>
      <c r="B27" s="235"/>
      <c r="C27" s="235"/>
      <c r="D27" s="236"/>
      <c r="E27" s="236"/>
      <c r="F27" s="236"/>
      <c r="G27" s="236"/>
    </row>
    <row r="28" spans="1:8" ht="15" customHeight="1" x14ac:dyDescent="0.2">
      <c r="A28" s="235"/>
      <c r="B28" s="235"/>
      <c r="C28" s="235"/>
      <c r="D28" s="236"/>
      <c r="E28" s="236"/>
      <c r="F28" s="236"/>
      <c r="G28" s="236"/>
    </row>
    <row r="29" spans="1:8" ht="15" customHeight="1" x14ac:dyDescent="0.2">
      <c r="A29" s="235"/>
      <c r="B29" s="235"/>
      <c r="C29" s="235"/>
      <c r="D29" s="651" t="s">
        <v>13</v>
      </c>
      <c r="E29" s="651"/>
      <c r="F29" s="651"/>
      <c r="G29" s="651"/>
      <c r="H29" s="651"/>
    </row>
    <row r="30" spans="1:8" x14ac:dyDescent="0.2">
      <c r="A30" s="235" t="s">
        <v>12</v>
      </c>
      <c r="C30" s="235"/>
      <c r="D30" s="651" t="s">
        <v>14</v>
      </c>
      <c r="E30" s="651"/>
      <c r="F30" s="651"/>
      <c r="G30" s="651"/>
      <c r="H30" s="651"/>
    </row>
    <row r="31" spans="1:8" x14ac:dyDescent="0.2">
      <c r="D31" s="651" t="s">
        <v>91</v>
      </c>
      <c r="E31" s="651"/>
      <c r="F31" s="651"/>
      <c r="G31" s="651"/>
      <c r="H31" s="651"/>
    </row>
    <row r="32" spans="1:8" x14ac:dyDescent="0.2">
      <c r="D32" s="652" t="s">
        <v>88</v>
      </c>
      <c r="E32" s="652"/>
      <c r="F32" s="652"/>
      <c r="G32" s="652"/>
      <c r="H32" s="235"/>
    </row>
  </sheetData>
  <mergeCells count="13">
    <mergeCell ref="D29:H29"/>
    <mergeCell ref="D30:H30"/>
    <mergeCell ref="D31:H31"/>
    <mergeCell ref="D32:G32"/>
    <mergeCell ref="A2:G2"/>
    <mergeCell ref="A3:G3"/>
    <mergeCell ref="A5:G5"/>
    <mergeCell ref="D7:G7"/>
    <mergeCell ref="M6:N6"/>
    <mergeCell ref="A7:A8"/>
    <mergeCell ref="B7:B8"/>
    <mergeCell ref="C7:C8"/>
    <mergeCell ref="F6:G6"/>
  </mergeCells>
  <printOptions horizontalCentered="1"/>
  <pageMargins left="0.70866141732283472" right="0.70866141732283472" top="0.23622047244094491" bottom="0" header="0.31496062992125984" footer="0.31496062992125984"/>
  <pageSetup paperSize="9" orientation="landscape" r:id="rId1"/>
  <colBreaks count="1" manualBreakCount="1">
    <brk id="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opLeftCell="A2" zoomScaleNormal="100" zoomScaleSheetLayoutView="80" workbookViewId="0">
      <selection activeCell="F29" sqref="F29"/>
    </sheetView>
  </sheetViews>
  <sheetFormatPr defaultRowHeight="12.75" x14ac:dyDescent="0.2"/>
  <cols>
    <col min="2" max="2" width="10.140625" customWidth="1"/>
    <col min="3" max="3" width="16.7109375" customWidth="1"/>
    <col min="4" max="4" width="9.42578125" customWidth="1"/>
    <col min="5" max="5" width="9" customWidth="1"/>
    <col min="6" max="6" width="11.5703125" customWidth="1"/>
    <col min="7" max="8" width="10.42578125" customWidth="1"/>
    <col min="9" max="10" width="10.42578125" style="344" customWidth="1"/>
    <col min="11" max="11" width="10.5703125" customWidth="1"/>
    <col min="12" max="12" width="10.42578125" customWidth="1"/>
    <col min="13" max="13" width="11.5703125" customWidth="1"/>
    <col min="14" max="14" width="13" customWidth="1"/>
  </cols>
  <sheetData>
    <row r="1" spans="1:14" ht="18" x14ac:dyDescent="0.35">
      <c r="A1" s="653" t="s">
        <v>0</v>
      </c>
      <c r="B1" s="653"/>
      <c r="C1" s="653"/>
      <c r="D1" s="653"/>
      <c r="E1" s="653"/>
      <c r="F1" s="653"/>
      <c r="G1" s="653"/>
      <c r="H1" s="653"/>
      <c r="I1" s="653"/>
      <c r="J1" s="653"/>
      <c r="K1" s="653"/>
      <c r="N1" s="272" t="s">
        <v>641</v>
      </c>
    </row>
    <row r="2" spans="1:14" ht="21" x14ac:dyDescent="0.35">
      <c r="A2" s="654" t="s">
        <v>574</v>
      </c>
      <c r="B2" s="654"/>
      <c r="C2" s="654"/>
      <c r="D2" s="654"/>
      <c r="E2" s="654"/>
      <c r="F2" s="654"/>
      <c r="G2" s="654"/>
      <c r="H2" s="654"/>
      <c r="I2" s="654"/>
      <c r="J2" s="654"/>
      <c r="K2" s="654"/>
    </row>
    <row r="3" spans="1:14" ht="15" x14ac:dyDescent="0.3">
      <c r="A3" s="227"/>
      <c r="B3" s="227"/>
      <c r="C3" s="227"/>
      <c r="D3" s="227"/>
      <c r="E3" s="227"/>
      <c r="F3" s="227"/>
      <c r="G3" s="227"/>
      <c r="H3" s="227"/>
      <c r="I3" s="340"/>
      <c r="J3" s="340"/>
    </row>
    <row r="4" spans="1:14" ht="18" x14ac:dyDescent="0.35">
      <c r="A4" s="653" t="s">
        <v>640</v>
      </c>
      <c r="B4" s="653"/>
      <c r="C4" s="653"/>
      <c r="D4" s="653"/>
      <c r="E4" s="653"/>
      <c r="F4" s="653"/>
      <c r="G4" s="653"/>
      <c r="H4" s="653"/>
      <c r="I4" s="341"/>
      <c r="J4" s="341"/>
    </row>
    <row r="5" spans="1:14" ht="15" x14ac:dyDescent="0.3">
      <c r="A5" s="228" t="s">
        <v>300</v>
      </c>
      <c r="B5" s="228"/>
      <c r="C5" s="228"/>
      <c r="D5" s="228"/>
      <c r="E5" s="228"/>
      <c r="F5" s="228"/>
      <c r="G5" s="228"/>
      <c r="H5" s="227"/>
      <c r="I5" s="340"/>
      <c r="J5" s="340"/>
      <c r="L5" t="s">
        <v>583</v>
      </c>
    </row>
    <row r="6" spans="1:14" ht="28.5" customHeight="1" x14ac:dyDescent="0.2">
      <c r="A6" s="747" t="s">
        <v>2</v>
      </c>
      <c r="B6" s="747" t="s">
        <v>40</v>
      </c>
      <c r="C6" s="579" t="s">
        <v>452</v>
      </c>
      <c r="D6" s="572" t="s">
        <v>511</v>
      </c>
      <c r="E6" s="572"/>
      <c r="F6" s="572"/>
      <c r="G6" s="572"/>
      <c r="H6" s="573"/>
      <c r="I6" s="775" t="s">
        <v>684</v>
      </c>
      <c r="J6" s="775" t="s">
        <v>685</v>
      </c>
      <c r="K6" s="749" t="s">
        <v>560</v>
      </c>
      <c r="L6" s="749"/>
      <c r="M6" s="749"/>
      <c r="N6" s="749"/>
    </row>
    <row r="7" spans="1:14" ht="39" customHeight="1" x14ac:dyDescent="0.2">
      <c r="A7" s="748"/>
      <c r="B7" s="748"/>
      <c r="C7" s="579"/>
      <c r="D7" s="5" t="s">
        <v>510</v>
      </c>
      <c r="E7" s="5" t="s">
        <v>453</v>
      </c>
      <c r="F7" s="69" t="s">
        <v>454</v>
      </c>
      <c r="G7" s="5" t="s">
        <v>455</v>
      </c>
      <c r="H7" s="5" t="s">
        <v>51</v>
      </c>
      <c r="I7" s="775"/>
      <c r="J7" s="775"/>
      <c r="K7" s="263" t="s">
        <v>456</v>
      </c>
      <c r="L7" s="27" t="s">
        <v>561</v>
      </c>
      <c r="M7" s="5" t="s">
        <v>457</v>
      </c>
      <c r="N7" s="27" t="s">
        <v>458</v>
      </c>
    </row>
    <row r="8" spans="1:14" ht="15" x14ac:dyDescent="0.2">
      <c r="A8" s="232" t="s">
        <v>307</v>
      </c>
      <c r="B8" s="232" t="s">
        <v>308</v>
      </c>
      <c r="C8" s="232" t="s">
        <v>309</v>
      </c>
      <c r="D8" s="232" t="s">
        <v>310</v>
      </c>
      <c r="E8" s="232" t="s">
        <v>311</v>
      </c>
      <c r="F8" s="232" t="s">
        <v>312</v>
      </c>
      <c r="G8" s="232" t="s">
        <v>313</v>
      </c>
      <c r="H8" s="232" t="s">
        <v>314</v>
      </c>
      <c r="I8" s="342" t="s">
        <v>335</v>
      </c>
      <c r="J8" s="342" t="s">
        <v>336</v>
      </c>
      <c r="K8" s="232" t="s">
        <v>337</v>
      </c>
      <c r="L8" s="232" t="s">
        <v>365</v>
      </c>
      <c r="M8" s="232" t="s">
        <v>366</v>
      </c>
      <c r="N8" s="232" t="s">
        <v>367</v>
      </c>
    </row>
    <row r="9" spans="1:14" ht="15" x14ac:dyDescent="0.2">
      <c r="A9" s="336">
        <v>1</v>
      </c>
      <c r="B9" s="246" t="s">
        <v>854</v>
      </c>
      <c r="C9" s="232">
        <v>281</v>
      </c>
      <c r="D9" s="362">
        <v>173</v>
      </c>
      <c r="E9" s="363">
        <v>0</v>
      </c>
      <c r="F9" s="363">
        <v>95</v>
      </c>
      <c r="G9" s="363">
        <v>11</v>
      </c>
      <c r="H9" s="363">
        <v>4</v>
      </c>
      <c r="I9" s="342">
        <v>281</v>
      </c>
      <c r="J9" s="342">
        <v>281</v>
      </c>
      <c r="K9" s="232">
        <v>281</v>
      </c>
      <c r="L9" s="232">
        <v>281</v>
      </c>
      <c r="M9" s="232">
        <v>281</v>
      </c>
      <c r="N9" s="232">
        <v>281</v>
      </c>
    </row>
    <row r="10" spans="1:14" ht="15" x14ac:dyDescent="0.2">
      <c r="A10" s="336">
        <v>2</v>
      </c>
      <c r="B10" s="232"/>
      <c r="C10" s="232"/>
      <c r="D10" s="232"/>
      <c r="E10" s="232"/>
      <c r="F10" s="232"/>
      <c r="G10" s="232"/>
      <c r="H10" s="232"/>
      <c r="I10" s="342"/>
      <c r="J10" s="342"/>
      <c r="K10" s="232"/>
      <c r="L10" s="232"/>
      <c r="M10" s="232"/>
      <c r="N10" s="232"/>
    </row>
    <row r="11" spans="1:14" ht="15" x14ac:dyDescent="0.2">
      <c r="A11" s="336">
        <v>3</v>
      </c>
      <c r="B11" s="232"/>
      <c r="C11" s="232"/>
      <c r="D11" s="232"/>
      <c r="E11" s="232"/>
      <c r="F11" s="232"/>
      <c r="G11" s="232"/>
      <c r="H11" s="232"/>
      <c r="I11" s="342"/>
      <c r="J11" s="342"/>
      <c r="K11" s="232"/>
      <c r="L11" s="232"/>
      <c r="M11" s="232"/>
      <c r="N11" s="232"/>
    </row>
    <row r="12" spans="1:14" ht="15" x14ac:dyDescent="0.2">
      <c r="A12" s="336">
        <v>4</v>
      </c>
      <c r="B12" s="232"/>
      <c r="C12" s="232"/>
      <c r="D12" s="232"/>
      <c r="E12" s="232"/>
      <c r="F12" s="232"/>
      <c r="G12" s="232"/>
      <c r="H12" s="232"/>
      <c r="I12" s="342"/>
      <c r="J12" s="342"/>
      <c r="K12" s="232"/>
      <c r="L12" s="232"/>
      <c r="M12" s="232"/>
      <c r="N12" s="232"/>
    </row>
    <row r="13" spans="1:14" ht="15" x14ac:dyDescent="0.2">
      <c r="A13" s="336">
        <v>5</v>
      </c>
      <c r="B13" s="232"/>
      <c r="C13" s="232"/>
      <c r="D13" s="232"/>
      <c r="E13" s="232"/>
      <c r="F13" s="232"/>
      <c r="G13" s="232"/>
      <c r="H13" s="232"/>
      <c r="I13" s="342"/>
      <c r="J13" s="342"/>
      <c r="K13" s="232"/>
      <c r="L13" s="232"/>
      <c r="M13" s="232"/>
      <c r="N13" s="232"/>
    </row>
    <row r="14" spans="1:14" ht="15" x14ac:dyDescent="0.2">
      <c r="A14" s="336">
        <v>6</v>
      </c>
      <c r="B14" s="232"/>
      <c r="C14" s="232"/>
      <c r="D14" s="232"/>
      <c r="E14" s="232"/>
      <c r="F14" s="232"/>
      <c r="G14" s="232"/>
      <c r="H14" s="232"/>
      <c r="I14" s="342"/>
      <c r="J14" s="342"/>
      <c r="K14" s="232"/>
      <c r="L14" s="232"/>
      <c r="M14" s="232"/>
      <c r="N14" s="232"/>
    </row>
    <row r="15" spans="1:14" ht="15" x14ac:dyDescent="0.2">
      <c r="A15" s="336">
        <v>7</v>
      </c>
      <c r="B15" s="232"/>
      <c r="C15" s="232"/>
      <c r="D15" s="232"/>
      <c r="E15" s="232"/>
      <c r="F15" s="232"/>
      <c r="G15" s="232"/>
      <c r="H15" s="232"/>
      <c r="I15" s="342"/>
      <c r="J15" s="342"/>
      <c r="K15" s="232"/>
      <c r="L15" s="232"/>
      <c r="M15" s="232"/>
      <c r="N15" s="232"/>
    </row>
    <row r="16" spans="1:14" ht="15" x14ac:dyDescent="0.2">
      <c r="A16" s="336">
        <v>8</v>
      </c>
      <c r="B16" s="232"/>
      <c r="C16" s="232"/>
      <c r="D16" s="232"/>
      <c r="E16" s="232"/>
      <c r="F16" s="232"/>
      <c r="G16" s="232"/>
      <c r="H16" s="232"/>
      <c r="I16" s="342"/>
      <c r="J16" s="342"/>
      <c r="K16" s="232"/>
      <c r="L16" s="232"/>
      <c r="M16" s="232"/>
      <c r="N16" s="232"/>
    </row>
    <row r="17" spans="1:15" ht="15" x14ac:dyDescent="0.2">
      <c r="A17" s="336">
        <v>9</v>
      </c>
      <c r="B17" s="9"/>
      <c r="C17" s="9"/>
      <c r="D17" s="9"/>
      <c r="E17" s="9"/>
      <c r="F17" s="9"/>
      <c r="G17" s="9"/>
      <c r="H17" s="9"/>
      <c r="I17" s="343"/>
      <c r="J17" s="343"/>
      <c r="K17" s="9"/>
      <c r="L17" s="9"/>
      <c r="M17" s="9"/>
      <c r="N17" s="9"/>
    </row>
    <row r="18" spans="1:15" ht="15" x14ac:dyDescent="0.2">
      <c r="A18" s="336">
        <v>10</v>
      </c>
      <c r="B18" s="9"/>
      <c r="C18" s="9"/>
      <c r="D18" s="9"/>
      <c r="E18" s="9"/>
      <c r="F18" s="9"/>
      <c r="G18" s="9"/>
      <c r="H18" s="9"/>
      <c r="I18" s="343"/>
      <c r="J18" s="343"/>
      <c r="K18" s="9"/>
      <c r="L18" s="9"/>
      <c r="M18" s="9"/>
      <c r="N18" s="9"/>
    </row>
    <row r="19" spans="1:15" ht="15" x14ac:dyDescent="0.2">
      <c r="A19" s="336">
        <v>11</v>
      </c>
      <c r="B19" s="9"/>
      <c r="C19" s="9"/>
      <c r="D19" s="9"/>
      <c r="E19" s="9"/>
      <c r="F19" s="9"/>
      <c r="G19" s="9"/>
      <c r="H19" s="9"/>
      <c r="I19" s="343"/>
      <c r="J19" s="343"/>
      <c r="K19" s="9"/>
      <c r="L19" s="9"/>
      <c r="M19" s="9"/>
      <c r="N19" s="9"/>
    </row>
    <row r="20" spans="1:15" ht="15" x14ac:dyDescent="0.2">
      <c r="A20" s="336">
        <v>12</v>
      </c>
      <c r="B20" s="9"/>
      <c r="C20" s="9"/>
      <c r="D20" s="9"/>
      <c r="E20" s="9"/>
      <c r="F20" s="9"/>
      <c r="G20" s="9"/>
      <c r="H20" s="9"/>
      <c r="I20" s="343"/>
      <c r="J20" s="343"/>
      <c r="K20" s="9"/>
      <c r="L20" s="9"/>
      <c r="M20" s="9"/>
      <c r="N20" s="9"/>
    </row>
    <row r="21" spans="1:15" ht="15" x14ac:dyDescent="0.2">
      <c r="A21" s="336">
        <v>13</v>
      </c>
      <c r="B21" s="9"/>
      <c r="C21" s="9"/>
      <c r="D21" s="9"/>
      <c r="E21" s="9"/>
      <c r="F21" s="9"/>
      <c r="G21" s="9"/>
      <c r="H21" s="9"/>
      <c r="I21" s="343"/>
      <c r="J21" s="343"/>
      <c r="K21" s="9"/>
      <c r="L21" s="9"/>
      <c r="M21" s="9"/>
      <c r="N21" s="9"/>
      <c r="O21" s="16" t="s">
        <v>451</v>
      </c>
    </row>
    <row r="22" spans="1:15" ht="15" x14ac:dyDescent="0.2">
      <c r="A22" s="336">
        <v>14</v>
      </c>
      <c r="B22" s="9"/>
      <c r="C22" s="9"/>
      <c r="D22" s="9"/>
      <c r="E22" s="9"/>
      <c r="F22" s="9"/>
      <c r="G22" s="9"/>
      <c r="H22" s="9"/>
      <c r="I22" s="343"/>
      <c r="J22" s="343"/>
      <c r="K22" s="9"/>
      <c r="L22" s="9"/>
      <c r="M22" s="9"/>
      <c r="N22" s="9"/>
    </row>
    <row r="23" spans="1:15" x14ac:dyDescent="0.2">
      <c r="A23" s="18" t="s">
        <v>7</v>
      </c>
      <c r="B23" s="9"/>
      <c r="C23" s="9"/>
      <c r="D23" s="9"/>
      <c r="E23" s="9"/>
      <c r="F23" s="9"/>
      <c r="G23" s="9"/>
      <c r="H23" s="9"/>
      <c r="I23" s="343"/>
      <c r="J23" s="343"/>
      <c r="K23" s="9"/>
      <c r="L23" s="9"/>
      <c r="M23" s="9"/>
      <c r="N23" s="9"/>
    </row>
    <row r="24" spans="1:15" x14ac:dyDescent="0.2">
      <c r="A24" s="18" t="s">
        <v>7</v>
      </c>
      <c r="B24" s="9"/>
      <c r="C24" s="9"/>
      <c r="D24" s="9"/>
      <c r="E24" s="9"/>
      <c r="F24" s="9"/>
      <c r="G24" s="9"/>
      <c r="H24" s="9"/>
      <c r="I24" s="343"/>
      <c r="J24" s="343"/>
      <c r="K24" s="9"/>
      <c r="L24" s="9"/>
      <c r="M24" s="9"/>
      <c r="N24" s="9"/>
    </row>
    <row r="25" spans="1:15" ht="15" x14ac:dyDescent="0.2">
      <c r="A25" s="30" t="s">
        <v>19</v>
      </c>
      <c r="B25" s="9"/>
      <c r="C25" s="232">
        <v>281</v>
      </c>
      <c r="D25" s="362">
        <v>173</v>
      </c>
      <c r="E25" s="363">
        <v>0</v>
      </c>
      <c r="F25" s="363">
        <v>95</v>
      </c>
      <c r="G25" s="363">
        <v>11</v>
      </c>
      <c r="H25" s="363">
        <v>4</v>
      </c>
      <c r="I25" s="342">
        <v>281</v>
      </c>
      <c r="J25" s="342">
        <v>281</v>
      </c>
      <c r="K25" s="232">
        <v>281</v>
      </c>
      <c r="L25" s="232">
        <v>281</v>
      </c>
      <c r="M25" s="232">
        <v>281</v>
      </c>
      <c r="N25" s="232">
        <v>281</v>
      </c>
    </row>
    <row r="28" spans="1:15" ht="12.75" customHeight="1" x14ac:dyDescent="0.2">
      <c r="A28" s="235"/>
      <c r="B28" s="235"/>
      <c r="C28" s="235"/>
      <c r="D28" s="235"/>
      <c r="H28" s="651" t="s">
        <v>13</v>
      </c>
      <c r="I28" s="651"/>
      <c r="J28" s="651"/>
      <c r="K28" s="651"/>
      <c r="L28" s="651"/>
    </row>
    <row r="29" spans="1:15" ht="12.75" customHeight="1" x14ac:dyDescent="0.2">
      <c r="A29" s="235"/>
      <c r="B29" s="235"/>
      <c r="C29" s="235"/>
      <c r="D29" s="235"/>
      <c r="H29" s="651" t="s">
        <v>14</v>
      </c>
      <c r="I29" s="651"/>
      <c r="J29" s="651"/>
      <c r="K29" s="651"/>
      <c r="L29" s="651"/>
    </row>
    <row r="30" spans="1:15" ht="12.75" customHeight="1" x14ac:dyDescent="0.2">
      <c r="A30" s="235"/>
      <c r="B30" s="235"/>
      <c r="C30" s="235"/>
      <c r="D30" s="235"/>
      <c r="K30" s="236" t="s">
        <v>91</v>
      </c>
    </row>
    <row r="31" spans="1:15" x14ac:dyDescent="0.2">
      <c r="A31" s="235" t="s">
        <v>12</v>
      </c>
      <c r="C31" s="235"/>
      <c r="D31" s="235"/>
      <c r="K31" s="237" t="s">
        <v>88</v>
      </c>
    </row>
  </sheetData>
  <mergeCells count="12">
    <mergeCell ref="H28:L28"/>
    <mergeCell ref="H29:L29"/>
    <mergeCell ref="D6:H6"/>
    <mergeCell ref="C6:C7"/>
    <mergeCell ref="A1:K1"/>
    <mergeCell ref="A2:K2"/>
    <mergeCell ref="A4:H4"/>
    <mergeCell ref="A6:A7"/>
    <mergeCell ref="B6:B7"/>
    <mergeCell ref="K6:N6"/>
    <mergeCell ref="I6:I7"/>
    <mergeCell ref="J6:J7"/>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opLeftCell="A4" zoomScaleNormal="100" zoomScaleSheetLayoutView="120" workbookViewId="0">
      <selection activeCell="F29" sqref="F29"/>
    </sheetView>
  </sheetViews>
  <sheetFormatPr defaultRowHeight="12.75" x14ac:dyDescent="0.2"/>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x14ac:dyDescent="0.35">
      <c r="A1" s="653" t="s">
        <v>0</v>
      </c>
      <c r="B1" s="653"/>
      <c r="C1" s="653"/>
      <c r="D1" s="653"/>
      <c r="E1" s="653"/>
      <c r="F1" s="653"/>
      <c r="G1" s="653"/>
      <c r="H1" s="272" t="s">
        <v>643</v>
      </c>
    </row>
    <row r="2" spans="1:8" ht="21" x14ac:dyDescent="0.35">
      <c r="A2" s="654" t="s">
        <v>574</v>
      </c>
      <c r="B2" s="654"/>
      <c r="C2" s="654"/>
      <c r="D2" s="654"/>
      <c r="E2" s="654"/>
      <c r="F2" s="654"/>
      <c r="G2" s="654"/>
    </row>
    <row r="3" spans="1:8" ht="15" x14ac:dyDescent="0.3">
      <c r="A3" s="227"/>
      <c r="B3" s="227"/>
      <c r="C3" s="227"/>
      <c r="D3" s="227"/>
      <c r="E3" s="227"/>
      <c r="F3" s="227"/>
      <c r="G3" s="227"/>
    </row>
    <row r="4" spans="1:8" ht="18" x14ac:dyDescent="0.35">
      <c r="A4" s="653" t="s">
        <v>642</v>
      </c>
      <c r="B4" s="653"/>
      <c r="C4" s="653"/>
      <c r="D4" s="653"/>
      <c r="E4" s="653"/>
      <c r="F4" s="653"/>
      <c r="G4" s="653"/>
    </row>
    <row r="5" spans="1:8" ht="15" x14ac:dyDescent="0.3">
      <c r="A5" s="228" t="s">
        <v>300</v>
      </c>
      <c r="B5" s="228"/>
      <c r="C5" s="228"/>
      <c r="D5" s="228"/>
      <c r="E5" s="228"/>
      <c r="F5" s="228"/>
      <c r="G5" s="228" t="s">
        <v>583</v>
      </c>
    </row>
    <row r="6" spans="1:8" ht="21.75" customHeight="1" x14ac:dyDescent="0.2">
      <c r="A6" s="747" t="s">
        <v>2</v>
      </c>
      <c r="B6" s="747" t="s">
        <v>562</v>
      </c>
      <c r="C6" s="579" t="s">
        <v>40</v>
      </c>
      <c r="D6" s="579" t="s">
        <v>567</v>
      </c>
      <c r="E6" s="579"/>
      <c r="F6" s="572" t="s">
        <v>568</v>
      </c>
      <c r="G6" s="572"/>
      <c r="H6" s="747" t="s">
        <v>262</v>
      </c>
    </row>
    <row r="7" spans="1:8" ht="25.5" customHeight="1" x14ac:dyDescent="0.2">
      <c r="A7" s="748"/>
      <c r="B7" s="748"/>
      <c r="C7" s="579"/>
      <c r="D7" s="5" t="s">
        <v>563</v>
      </c>
      <c r="E7" s="5" t="s">
        <v>564</v>
      </c>
      <c r="F7" s="69" t="s">
        <v>565</v>
      </c>
      <c r="G7" s="5" t="s">
        <v>566</v>
      </c>
      <c r="H7" s="748"/>
    </row>
    <row r="8" spans="1:8" ht="15" x14ac:dyDescent="0.2">
      <c r="A8" s="232" t="s">
        <v>307</v>
      </c>
      <c r="B8" s="232" t="s">
        <v>308</v>
      </c>
      <c r="C8" s="232" t="s">
        <v>309</v>
      </c>
      <c r="D8" s="232" t="s">
        <v>310</v>
      </c>
      <c r="E8" s="232" t="s">
        <v>311</v>
      </c>
      <c r="F8" s="232" t="s">
        <v>312</v>
      </c>
      <c r="G8" s="232" t="s">
        <v>313</v>
      </c>
      <c r="H8" s="232">
        <v>8</v>
      </c>
    </row>
    <row r="9" spans="1:8" ht="30" x14ac:dyDescent="0.2">
      <c r="A9" s="336">
        <v>1</v>
      </c>
      <c r="B9" s="246" t="s">
        <v>904</v>
      </c>
      <c r="C9" s="246" t="s">
        <v>854</v>
      </c>
      <c r="D9" s="246" t="s">
        <v>906</v>
      </c>
      <c r="E9" s="246"/>
      <c r="F9" s="232"/>
      <c r="G9" s="232"/>
      <c r="H9" s="232"/>
    </row>
    <row r="10" spans="1:8" ht="15" x14ac:dyDescent="0.2">
      <c r="A10" s="336">
        <v>2</v>
      </c>
      <c r="B10" s="232"/>
      <c r="C10" s="232"/>
      <c r="D10" s="232"/>
      <c r="E10" s="232"/>
      <c r="F10" s="232"/>
      <c r="G10" s="232"/>
      <c r="H10" s="232"/>
    </row>
    <row r="11" spans="1:8" ht="15" x14ac:dyDescent="0.2">
      <c r="A11" s="336">
        <v>3</v>
      </c>
      <c r="B11" s="232"/>
      <c r="C11" s="232"/>
      <c r="D11" s="232"/>
      <c r="E11" s="232"/>
      <c r="F11" s="232"/>
      <c r="G11" s="232"/>
      <c r="H11" s="232"/>
    </row>
    <row r="12" spans="1:8" ht="15" x14ac:dyDescent="0.2">
      <c r="A12" s="336">
        <v>4</v>
      </c>
      <c r="B12" s="232"/>
      <c r="C12" s="232"/>
      <c r="D12" s="232"/>
      <c r="E12" s="232"/>
      <c r="F12" s="232"/>
      <c r="G12" s="232"/>
      <c r="H12" s="232"/>
    </row>
    <row r="13" spans="1:8" ht="15" x14ac:dyDescent="0.2">
      <c r="A13" s="336">
        <v>5</v>
      </c>
      <c r="B13" s="232"/>
      <c r="C13" s="232"/>
      <c r="D13" s="232"/>
      <c r="E13" s="232"/>
      <c r="F13" s="232"/>
      <c r="G13" s="232"/>
      <c r="H13" s="232"/>
    </row>
    <row r="14" spans="1:8" ht="15" x14ac:dyDescent="0.2">
      <c r="A14" s="336">
        <v>6</v>
      </c>
      <c r="B14" s="232"/>
      <c r="C14" s="232"/>
      <c r="D14" s="232"/>
      <c r="E14" s="232"/>
      <c r="F14" s="232"/>
      <c r="G14" s="232"/>
      <c r="H14" s="232"/>
    </row>
    <row r="15" spans="1:8" ht="15" x14ac:dyDescent="0.2">
      <c r="A15" s="336">
        <v>7</v>
      </c>
      <c r="B15" s="232"/>
      <c r="C15" s="232"/>
      <c r="D15" s="232"/>
      <c r="E15" s="232"/>
      <c r="F15" s="232"/>
      <c r="G15" s="232"/>
      <c r="H15" s="232"/>
    </row>
    <row r="16" spans="1:8" ht="15" x14ac:dyDescent="0.2">
      <c r="A16" s="336">
        <v>8</v>
      </c>
      <c r="B16" s="232"/>
      <c r="C16" s="232"/>
      <c r="D16" s="232"/>
      <c r="E16" s="232"/>
      <c r="F16" s="232"/>
      <c r="G16" s="232"/>
      <c r="H16" s="232"/>
    </row>
    <row r="17" spans="1:9" ht="15" x14ac:dyDescent="0.2">
      <c r="A17" s="336">
        <v>9</v>
      </c>
      <c r="B17" s="9"/>
      <c r="C17" s="9"/>
      <c r="D17" s="9"/>
      <c r="E17" s="9"/>
      <c r="F17" s="9"/>
      <c r="G17" s="9"/>
      <c r="H17" s="9"/>
    </row>
    <row r="18" spans="1:9" ht="15" x14ac:dyDescent="0.2">
      <c r="A18" s="336">
        <v>10</v>
      </c>
      <c r="B18" s="9"/>
      <c r="C18" s="9"/>
      <c r="D18" s="9"/>
      <c r="E18" s="9"/>
      <c r="F18" s="9"/>
      <c r="G18" s="9"/>
      <c r="H18" s="9"/>
    </row>
    <row r="19" spans="1:9" ht="15" x14ac:dyDescent="0.2">
      <c r="A19" s="336">
        <v>11</v>
      </c>
      <c r="B19" s="9"/>
      <c r="C19" s="9"/>
      <c r="D19" s="9"/>
      <c r="E19" s="9"/>
      <c r="F19" s="9"/>
      <c r="G19" s="9"/>
      <c r="H19" s="9"/>
    </row>
    <row r="20" spans="1:9" ht="15" x14ac:dyDescent="0.2">
      <c r="A20" s="336">
        <v>12</v>
      </c>
      <c r="B20" s="9"/>
      <c r="C20" s="9"/>
      <c r="D20" s="9"/>
      <c r="E20" s="9"/>
      <c r="F20" s="9"/>
      <c r="G20" s="9"/>
      <c r="H20" s="9"/>
    </row>
    <row r="21" spans="1:9" ht="15" x14ac:dyDescent="0.2">
      <c r="A21" s="336">
        <v>13</v>
      </c>
      <c r="B21" s="9"/>
      <c r="C21" s="9"/>
      <c r="D21" s="9"/>
      <c r="E21" s="9"/>
      <c r="F21" s="9"/>
      <c r="G21" s="9"/>
      <c r="H21" s="9"/>
      <c r="I21" s="16" t="s">
        <v>451</v>
      </c>
    </row>
    <row r="22" spans="1:9" ht="15" x14ac:dyDescent="0.2">
      <c r="A22" s="336">
        <v>14</v>
      </c>
      <c r="B22" s="9"/>
      <c r="C22" s="9"/>
      <c r="D22" s="9"/>
      <c r="E22" s="9"/>
      <c r="F22" s="9"/>
      <c r="G22" s="9"/>
      <c r="H22" s="9"/>
    </row>
    <row r="23" spans="1:9" x14ac:dyDescent="0.2">
      <c r="A23" s="18" t="s">
        <v>7</v>
      </c>
      <c r="B23" s="9"/>
      <c r="C23" s="9"/>
      <c r="D23" s="9"/>
      <c r="E23" s="9"/>
      <c r="F23" s="9"/>
      <c r="G23" s="9"/>
      <c r="H23" s="9"/>
    </row>
    <row r="24" spans="1:9" x14ac:dyDescent="0.2">
      <c r="A24" s="18" t="s">
        <v>7</v>
      </c>
      <c r="B24" s="9"/>
      <c r="C24" s="9"/>
      <c r="D24" s="9"/>
      <c r="E24" s="9"/>
      <c r="F24" s="9"/>
      <c r="G24" s="9"/>
      <c r="H24" s="9"/>
    </row>
    <row r="25" spans="1:9" x14ac:dyDescent="0.2">
      <c r="A25" s="30" t="s">
        <v>19</v>
      </c>
      <c r="B25" s="9"/>
      <c r="C25" s="9"/>
      <c r="D25" s="9"/>
      <c r="E25" s="9"/>
      <c r="F25" s="9"/>
      <c r="G25" s="9"/>
      <c r="H25" s="9"/>
    </row>
    <row r="28" spans="1:9" ht="12.75" customHeight="1" x14ac:dyDescent="0.2">
      <c r="A28" s="235"/>
      <c r="B28" s="235"/>
      <c r="C28" s="235"/>
      <c r="D28" s="235"/>
      <c r="F28" s="651" t="s">
        <v>13</v>
      </c>
      <c r="G28" s="651"/>
      <c r="H28" s="651"/>
    </row>
    <row r="29" spans="1:9" ht="12.75" customHeight="1" x14ac:dyDescent="0.2">
      <c r="A29" s="235"/>
      <c r="B29" s="235"/>
      <c r="C29" s="235"/>
      <c r="D29" s="235"/>
      <c r="F29" s="651" t="s">
        <v>14</v>
      </c>
      <c r="G29" s="651"/>
      <c r="H29" s="651"/>
    </row>
    <row r="30" spans="1:9" ht="12.75" customHeight="1" x14ac:dyDescent="0.2">
      <c r="A30" s="235"/>
      <c r="B30" s="235"/>
      <c r="C30" s="235"/>
      <c r="D30" s="235"/>
      <c r="G30" s="236" t="s">
        <v>91</v>
      </c>
    </row>
    <row r="31" spans="1:9" x14ac:dyDescent="0.2">
      <c r="A31" s="235" t="s">
        <v>12</v>
      </c>
      <c r="C31" s="235"/>
      <c r="D31" s="235"/>
      <c r="G31" s="237" t="s">
        <v>88</v>
      </c>
    </row>
  </sheetData>
  <mergeCells count="11">
    <mergeCell ref="F29:H29"/>
    <mergeCell ref="A1:G1"/>
    <mergeCell ref="A2:G2"/>
    <mergeCell ref="A4:G4"/>
    <mergeCell ref="A6:A7"/>
    <mergeCell ref="B6:B7"/>
    <mergeCell ref="C6:C7"/>
    <mergeCell ref="F6:G6"/>
    <mergeCell ref="D6:E6"/>
    <mergeCell ref="H6:H7"/>
    <mergeCell ref="F28:H28"/>
  </mergeCells>
  <printOptions horizontalCentered="1"/>
  <pageMargins left="0.70866141732283472" right="0.70866141732283472" top="0.23622047244094491" bottom="0"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zoomScaleSheetLayoutView="84" workbookViewId="0">
      <selection activeCell="F29" sqref="F29"/>
    </sheetView>
  </sheetViews>
  <sheetFormatPr defaultRowHeight="12.75" x14ac:dyDescent="0.2"/>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4" ht="18" x14ac:dyDescent="0.35">
      <c r="A1" s="653" t="s">
        <v>0</v>
      </c>
      <c r="B1" s="653"/>
      <c r="C1" s="653"/>
      <c r="D1" s="653"/>
      <c r="E1" s="653"/>
      <c r="F1" s="653"/>
      <c r="G1" s="653"/>
      <c r="H1" s="653"/>
      <c r="I1" s="653"/>
      <c r="J1" s="653"/>
      <c r="K1" s="653"/>
      <c r="L1" s="272" t="s">
        <v>645</v>
      </c>
    </row>
    <row r="2" spans="1:14" ht="21" x14ac:dyDescent="0.35">
      <c r="A2" s="654" t="s">
        <v>574</v>
      </c>
      <c r="B2" s="654"/>
      <c r="C2" s="654"/>
      <c r="D2" s="654"/>
      <c r="E2" s="654"/>
      <c r="F2" s="654"/>
      <c r="G2" s="654"/>
      <c r="H2" s="654"/>
      <c r="I2" s="654"/>
      <c r="J2" s="654"/>
      <c r="K2" s="654"/>
    </row>
    <row r="3" spans="1:14" ht="15" x14ac:dyDescent="0.3">
      <c r="A3" s="227"/>
      <c r="B3" s="227"/>
      <c r="C3" s="227"/>
      <c r="D3" s="227"/>
      <c r="E3" s="227"/>
      <c r="F3" s="227"/>
      <c r="G3" s="227"/>
      <c r="H3" s="227"/>
      <c r="I3" s="227"/>
      <c r="J3" s="227"/>
      <c r="K3" s="227"/>
    </row>
    <row r="4" spans="1:14" ht="18" x14ac:dyDescent="0.35">
      <c r="A4" s="653" t="s">
        <v>644</v>
      </c>
      <c r="B4" s="653"/>
      <c r="C4" s="653"/>
      <c r="D4" s="653"/>
      <c r="E4" s="653"/>
      <c r="F4" s="653"/>
      <c r="G4" s="653"/>
      <c r="H4" s="653"/>
      <c r="I4" s="653"/>
      <c r="J4" s="653"/>
      <c r="K4" s="653"/>
    </row>
    <row r="5" spans="1:14" ht="15" x14ac:dyDescent="0.3">
      <c r="A5" s="228" t="s">
        <v>300</v>
      </c>
      <c r="B5" s="228"/>
      <c r="C5" s="228"/>
      <c r="D5" s="228"/>
      <c r="E5" s="228"/>
      <c r="F5" s="228"/>
      <c r="G5" s="228"/>
      <c r="H5" s="228"/>
      <c r="I5" s="228"/>
      <c r="J5" s="228" t="s">
        <v>583</v>
      </c>
      <c r="K5" s="228"/>
    </row>
    <row r="6" spans="1:14" ht="21.75" customHeight="1" x14ac:dyDescent="0.2">
      <c r="A6" s="747" t="s">
        <v>2</v>
      </c>
      <c r="B6" s="747" t="s">
        <v>40</v>
      </c>
      <c r="C6" s="571" t="s">
        <v>526</v>
      </c>
      <c r="D6" s="572"/>
      <c r="E6" s="573"/>
      <c r="F6" s="571" t="s">
        <v>532</v>
      </c>
      <c r="G6" s="572"/>
      <c r="H6" s="572"/>
      <c r="I6" s="573"/>
      <c r="J6" s="579" t="s">
        <v>534</v>
      </c>
      <c r="K6" s="579"/>
      <c r="L6" s="579"/>
    </row>
    <row r="7" spans="1:14" ht="29.25" customHeight="1" x14ac:dyDescent="0.2">
      <c r="A7" s="748"/>
      <c r="B7" s="748"/>
      <c r="C7" s="263" t="s">
        <v>252</v>
      </c>
      <c r="D7" s="263" t="s">
        <v>528</v>
      </c>
      <c r="E7" s="263" t="s">
        <v>533</v>
      </c>
      <c r="F7" s="263" t="s">
        <v>252</v>
      </c>
      <c r="G7" s="263" t="s">
        <v>527</v>
      </c>
      <c r="H7" s="263" t="s">
        <v>529</v>
      </c>
      <c r="I7" s="263" t="s">
        <v>533</v>
      </c>
      <c r="J7" s="5" t="s">
        <v>530</v>
      </c>
      <c r="K7" s="5" t="s">
        <v>531</v>
      </c>
      <c r="L7" s="263" t="s">
        <v>533</v>
      </c>
    </row>
    <row r="8" spans="1:14" ht="15" x14ac:dyDescent="0.2">
      <c r="A8" s="232" t="s">
        <v>307</v>
      </c>
      <c r="B8" s="232" t="s">
        <v>308</v>
      </c>
      <c r="C8" s="232" t="s">
        <v>309</v>
      </c>
      <c r="D8" s="232" t="s">
        <v>310</v>
      </c>
      <c r="E8" s="232" t="s">
        <v>311</v>
      </c>
      <c r="F8" s="232" t="s">
        <v>312</v>
      </c>
      <c r="G8" s="232" t="s">
        <v>313</v>
      </c>
      <c r="H8" s="232" t="s">
        <v>314</v>
      </c>
      <c r="I8" s="232" t="s">
        <v>335</v>
      </c>
      <c r="J8" s="232" t="s">
        <v>336</v>
      </c>
      <c r="K8" s="232" t="s">
        <v>337</v>
      </c>
      <c r="L8" s="232" t="s">
        <v>365</v>
      </c>
    </row>
    <row r="9" spans="1:14" x14ac:dyDescent="0.2">
      <c r="A9" s="9"/>
      <c r="B9" s="9"/>
      <c r="C9" s="9"/>
      <c r="D9" s="9"/>
      <c r="E9" s="9"/>
      <c r="F9" s="9"/>
      <c r="G9" s="9"/>
      <c r="H9" s="9"/>
      <c r="I9" s="9"/>
      <c r="J9" s="9"/>
      <c r="K9" s="9"/>
      <c r="L9" s="9"/>
      <c r="N9" t="s">
        <v>11</v>
      </c>
    </row>
    <row r="10" spans="1:14" x14ac:dyDescent="0.2">
      <c r="A10" s="9"/>
      <c r="B10" s="9"/>
      <c r="C10" s="9"/>
      <c r="D10" s="9"/>
      <c r="E10" s="9"/>
      <c r="F10" s="9"/>
      <c r="G10" s="9"/>
      <c r="H10" s="9"/>
      <c r="I10" s="9"/>
      <c r="J10" s="9"/>
      <c r="K10" s="9"/>
      <c r="L10" s="9"/>
    </row>
    <row r="11" spans="1:14" x14ac:dyDescent="0.2">
      <c r="A11" s="9"/>
      <c r="B11" s="9"/>
      <c r="C11" s="9"/>
      <c r="D11" s="9"/>
      <c r="E11" s="9"/>
      <c r="F11" s="9"/>
      <c r="G11" s="9"/>
      <c r="H11" s="9"/>
      <c r="I11" s="9"/>
      <c r="J11" s="9"/>
      <c r="K11" s="9"/>
      <c r="L11" s="9"/>
    </row>
    <row r="12" spans="1:14" x14ac:dyDescent="0.2">
      <c r="A12" s="9"/>
      <c r="B12" s="9"/>
      <c r="C12" s="9"/>
      <c r="D12" s="9"/>
      <c r="E12" s="9"/>
      <c r="F12" s="776" t="s">
        <v>860</v>
      </c>
      <c r="G12" s="777"/>
      <c r="H12" s="9"/>
      <c r="I12" s="9"/>
      <c r="J12" s="9"/>
      <c r="K12" s="9"/>
      <c r="L12" s="9"/>
    </row>
    <row r="13" spans="1:14" x14ac:dyDescent="0.2">
      <c r="A13" s="9"/>
      <c r="B13" s="9"/>
      <c r="C13" s="9"/>
      <c r="D13" s="9"/>
      <c r="E13" s="9"/>
      <c r="F13" s="778"/>
      <c r="G13" s="779"/>
      <c r="H13" s="9"/>
      <c r="I13" s="9"/>
      <c r="J13" s="9"/>
      <c r="K13" s="9"/>
      <c r="L13" s="19" t="s">
        <v>451</v>
      </c>
    </row>
    <row r="14" spans="1:14" x14ac:dyDescent="0.2">
      <c r="A14" s="9"/>
      <c r="B14" s="9"/>
      <c r="C14" s="9"/>
      <c r="D14" s="9"/>
      <c r="E14" s="9"/>
      <c r="F14" s="9"/>
      <c r="G14" s="9"/>
      <c r="H14" s="9"/>
      <c r="I14" s="9"/>
      <c r="J14" s="9"/>
      <c r="K14" s="9"/>
      <c r="L14" s="9"/>
    </row>
    <row r="15" spans="1:14" x14ac:dyDescent="0.2">
      <c r="A15" s="9"/>
      <c r="B15" s="9"/>
      <c r="C15" s="9"/>
      <c r="D15" s="9"/>
      <c r="E15" s="9"/>
      <c r="F15" s="9"/>
      <c r="G15" s="9"/>
      <c r="H15" s="9"/>
      <c r="I15" s="9"/>
      <c r="J15" s="9"/>
      <c r="K15" s="9"/>
      <c r="L15" s="9"/>
    </row>
    <row r="16" spans="1:14" x14ac:dyDescent="0.2">
      <c r="A16" s="9"/>
      <c r="B16" s="9"/>
      <c r="C16" s="9"/>
      <c r="D16" s="9"/>
      <c r="E16" s="9"/>
      <c r="F16" s="9"/>
      <c r="G16" s="9"/>
      <c r="H16" s="9"/>
      <c r="I16" s="9"/>
      <c r="J16" s="9"/>
      <c r="K16" s="9"/>
      <c r="L16" s="9"/>
    </row>
    <row r="17" spans="1:12" x14ac:dyDescent="0.2">
      <c r="A17" s="9"/>
      <c r="B17" s="9"/>
      <c r="C17" s="9"/>
      <c r="D17" s="9"/>
      <c r="E17" s="9"/>
      <c r="F17" s="9"/>
      <c r="G17" s="9"/>
      <c r="H17" s="9"/>
      <c r="I17" s="9"/>
      <c r="J17" s="9"/>
      <c r="K17" s="9"/>
      <c r="L17" s="9"/>
    </row>
    <row r="20" spans="1:12" ht="12.75" customHeight="1" x14ac:dyDescent="0.2">
      <c r="A20" s="235"/>
      <c r="B20" s="235"/>
      <c r="C20" s="235"/>
      <c r="D20" s="235"/>
      <c r="E20" s="235"/>
      <c r="F20" s="235"/>
      <c r="K20" s="236" t="s">
        <v>13</v>
      </c>
    </row>
    <row r="21" spans="1:12" ht="12.75" customHeight="1" x14ac:dyDescent="0.2">
      <c r="A21" s="235"/>
      <c r="B21" s="235"/>
      <c r="C21" s="235"/>
      <c r="D21" s="235"/>
      <c r="E21" s="235"/>
      <c r="F21" s="235"/>
      <c r="J21" s="651" t="s">
        <v>14</v>
      </c>
      <c r="K21" s="651"/>
      <c r="L21" s="651"/>
    </row>
    <row r="22" spans="1:12" ht="12.75" customHeight="1" x14ac:dyDescent="0.2">
      <c r="A22" s="235"/>
      <c r="B22" s="235"/>
      <c r="C22" s="235"/>
      <c r="D22" s="235"/>
      <c r="E22" s="235"/>
      <c r="F22" s="235"/>
    </row>
    <row r="23" spans="1:12" x14ac:dyDescent="0.2">
      <c r="A23" s="235" t="s">
        <v>12</v>
      </c>
      <c r="F23" s="235"/>
    </row>
  </sheetData>
  <mergeCells count="10">
    <mergeCell ref="A1:K1"/>
    <mergeCell ref="C6:E6"/>
    <mergeCell ref="F6:I6"/>
    <mergeCell ref="J6:L6"/>
    <mergeCell ref="J21:L21"/>
    <mergeCell ref="A6:A7"/>
    <mergeCell ref="B6:B7"/>
    <mergeCell ref="A2:K2"/>
    <mergeCell ref="A4:K4"/>
    <mergeCell ref="F12:G13"/>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opLeftCell="A30" zoomScaleNormal="100" zoomScaleSheetLayoutView="86" workbookViewId="0">
      <selection activeCell="F29" sqref="F29"/>
    </sheetView>
  </sheetViews>
  <sheetFormatPr defaultRowHeight="12.75" x14ac:dyDescent="0.2"/>
  <cols>
    <col min="1" max="1" width="9.28515625" style="15" customWidth="1"/>
    <col min="2" max="3" width="8.5703125" style="15" customWidth="1"/>
    <col min="4" max="4" width="12" style="15" customWidth="1"/>
    <col min="5" max="5" width="8.5703125" style="15" customWidth="1"/>
    <col min="6" max="6" width="9.5703125" style="15" customWidth="1"/>
    <col min="7" max="7" width="8.5703125" style="15" customWidth="1"/>
    <col min="8" max="8" width="11.7109375" style="15" customWidth="1"/>
    <col min="9" max="15" width="8.5703125" style="15" customWidth="1"/>
    <col min="16" max="16" width="8.42578125" style="15" customWidth="1"/>
    <col min="17" max="19" width="8.5703125" style="15" customWidth="1"/>
    <col min="20" max="16384" width="9.140625" style="15"/>
  </cols>
  <sheetData>
    <row r="1" spans="1:19" x14ac:dyDescent="0.2">
      <c r="A1" s="15" t="s">
        <v>11</v>
      </c>
      <c r="H1" s="586"/>
      <c r="I1" s="586"/>
      <c r="R1" s="581" t="s">
        <v>60</v>
      </c>
      <c r="S1" s="581"/>
    </row>
    <row r="2" spans="1:19" s="14" customFormat="1" ht="15.75" x14ac:dyDescent="0.25">
      <c r="A2" s="582" t="s">
        <v>0</v>
      </c>
      <c r="B2" s="582"/>
      <c r="C2" s="582"/>
      <c r="D2" s="582"/>
      <c r="E2" s="582"/>
      <c r="F2" s="582"/>
      <c r="G2" s="582"/>
      <c r="H2" s="582"/>
      <c r="I2" s="582"/>
      <c r="J2" s="582"/>
      <c r="K2" s="582"/>
      <c r="L2" s="582"/>
      <c r="M2" s="582"/>
      <c r="N2" s="582"/>
      <c r="O2" s="582"/>
      <c r="P2" s="582"/>
      <c r="Q2" s="582"/>
      <c r="R2" s="582"/>
      <c r="S2" s="582"/>
    </row>
    <row r="3" spans="1:19" s="14" customFormat="1" ht="20.25" customHeight="1" x14ac:dyDescent="0.3">
      <c r="A3" s="583" t="s">
        <v>574</v>
      </c>
      <c r="B3" s="583"/>
      <c r="C3" s="583"/>
      <c r="D3" s="583"/>
      <c r="E3" s="583"/>
      <c r="F3" s="583"/>
      <c r="G3" s="583"/>
      <c r="H3" s="583"/>
      <c r="I3" s="583"/>
      <c r="J3" s="583"/>
      <c r="K3" s="583"/>
      <c r="L3" s="583"/>
      <c r="M3" s="583"/>
      <c r="N3" s="583"/>
      <c r="O3" s="583"/>
      <c r="P3" s="583"/>
      <c r="Q3" s="583"/>
      <c r="R3" s="583"/>
      <c r="S3" s="583"/>
    </row>
    <row r="5" spans="1:19" s="14" customFormat="1" ht="15.75" x14ac:dyDescent="0.25">
      <c r="A5" s="584" t="s">
        <v>579</v>
      </c>
      <c r="B5" s="584"/>
      <c r="C5" s="584"/>
      <c r="D5" s="584"/>
      <c r="E5" s="584"/>
      <c r="F5" s="584"/>
      <c r="G5" s="584"/>
      <c r="H5" s="584"/>
      <c r="I5" s="584"/>
      <c r="J5" s="584"/>
      <c r="K5" s="584"/>
      <c r="L5" s="584"/>
      <c r="M5" s="584"/>
      <c r="N5" s="584"/>
      <c r="O5" s="584"/>
      <c r="P5" s="584"/>
      <c r="Q5" s="584"/>
      <c r="R5" s="584"/>
      <c r="S5" s="584"/>
    </row>
    <row r="6" spans="1:19" x14ac:dyDescent="0.2">
      <c r="A6" s="585" t="s">
        <v>186</v>
      </c>
      <c r="B6" s="585"/>
    </row>
    <row r="7" spans="1:19" x14ac:dyDescent="0.2">
      <c r="A7" s="585" t="s">
        <v>193</v>
      </c>
      <c r="B7" s="585"/>
      <c r="C7" s="585"/>
      <c r="D7" s="585"/>
      <c r="E7" s="585"/>
      <c r="F7" s="585"/>
      <c r="G7" s="585"/>
      <c r="H7" s="585"/>
      <c r="I7" s="585"/>
      <c r="R7" s="31"/>
      <c r="S7" s="31"/>
    </row>
    <row r="9" spans="1:19" ht="18" customHeight="1" x14ac:dyDescent="0.2">
      <c r="A9" s="5"/>
      <c r="B9" s="579" t="s">
        <v>47</v>
      </c>
      <c r="C9" s="579"/>
      <c r="D9" s="579" t="s">
        <v>48</v>
      </c>
      <c r="E9" s="579"/>
      <c r="F9" s="579" t="s">
        <v>49</v>
      </c>
      <c r="G9" s="579"/>
      <c r="H9" s="587" t="s">
        <v>50</v>
      </c>
      <c r="I9" s="587"/>
      <c r="J9" s="579" t="s">
        <v>51</v>
      </c>
      <c r="K9" s="579"/>
      <c r="L9" s="27" t="s">
        <v>19</v>
      </c>
    </row>
    <row r="10" spans="1:19" s="70" customFormat="1" ht="13.5" customHeight="1" x14ac:dyDescent="0.2">
      <c r="A10" s="72">
        <v>1</v>
      </c>
      <c r="B10" s="580">
        <v>2</v>
      </c>
      <c r="C10" s="580"/>
      <c r="D10" s="580">
        <v>3</v>
      </c>
      <c r="E10" s="580"/>
      <c r="F10" s="580">
        <v>4</v>
      </c>
      <c r="G10" s="580"/>
      <c r="H10" s="580">
        <v>5</v>
      </c>
      <c r="I10" s="580"/>
      <c r="J10" s="580">
        <v>6</v>
      </c>
      <c r="K10" s="580"/>
      <c r="L10" s="72">
        <v>7</v>
      </c>
    </row>
    <row r="11" spans="1:19" x14ac:dyDescent="0.2">
      <c r="A11" s="3" t="s">
        <v>52</v>
      </c>
      <c r="B11" s="591">
        <v>8</v>
      </c>
      <c r="C11" s="591"/>
      <c r="D11" s="591">
        <v>190</v>
      </c>
      <c r="E11" s="591"/>
      <c r="F11" s="591">
        <v>0</v>
      </c>
      <c r="G11" s="591"/>
      <c r="H11" s="591">
        <v>2</v>
      </c>
      <c r="I11" s="591"/>
      <c r="J11" s="591">
        <v>0</v>
      </c>
      <c r="K11" s="591"/>
      <c r="L11" s="18">
        <v>200</v>
      </c>
    </row>
    <row r="12" spans="1:19" x14ac:dyDescent="0.2">
      <c r="A12" s="3" t="s">
        <v>53</v>
      </c>
      <c r="B12" s="591">
        <v>15</v>
      </c>
      <c r="C12" s="591"/>
      <c r="D12" s="591">
        <v>680</v>
      </c>
      <c r="E12" s="591"/>
      <c r="F12" s="591">
        <v>12</v>
      </c>
      <c r="G12" s="591"/>
      <c r="H12" s="591">
        <v>9</v>
      </c>
      <c r="I12" s="591"/>
      <c r="J12" s="591">
        <v>9</v>
      </c>
      <c r="K12" s="591"/>
      <c r="L12" s="18">
        <v>725</v>
      </c>
    </row>
    <row r="13" spans="1:19" x14ac:dyDescent="0.2">
      <c r="A13" s="3" t="s">
        <v>19</v>
      </c>
      <c r="B13" s="563">
        <f>SUM(B11:B12)</f>
        <v>23</v>
      </c>
      <c r="C13" s="563"/>
      <c r="D13" s="563">
        <f>SUM(D11:D12)</f>
        <v>870</v>
      </c>
      <c r="E13" s="563"/>
      <c r="F13" s="563">
        <f>SUM(F11:F12)</f>
        <v>12</v>
      </c>
      <c r="G13" s="563"/>
      <c r="H13" s="563">
        <f>SUM(H11:H12)</f>
        <v>11</v>
      </c>
      <c r="I13" s="563"/>
      <c r="J13" s="563">
        <f>SUM(J11:J12)</f>
        <v>9</v>
      </c>
      <c r="K13" s="563"/>
      <c r="L13" s="3">
        <f>SUM(L11:L12)</f>
        <v>925</v>
      </c>
    </row>
    <row r="14" spans="1:19" x14ac:dyDescent="0.2">
      <c r="A14" s="12"/>
      <c r="B14" s="12"/>
      <c r="C14" s="12"/>
      <c r="D14" s="12"/>
      <c r="E14" s="12"/>
      <c r="F14" s="12"/>
      <c r="G14" s="12"/>
      <c r="H14" s="12"/>
      <c r="I14" s="12"/>
      <c r="J14" s="12"/>
      <c r="K14" s="12"/>
      <c r="L14" s="12"/>
    </row>
    <row r="15" spans="1:19" x14ac:dyDescent="0.2">
      <c r="A15" s="606" t="s">
        <v>480</v>
      </c>
      <c r="B15" s="606"/>
      <c r="C15" s="606"/>
      <c r="D15" s="606"/>
      <c r="E15" s="606"/>
      <c r="F15" s="606"/>
      <c r="G15" s="606"/>
      <c r="H15" s="12"/>
      <c r="I15" s="12"/>
      <c r="J15" s="12"/>
      <c r="K15" s="12"/>
      <c r="L15" s="12"/>
    </row>
    <row r="16" spans="1:19" ht="12.75" customHeight="1" x14ac:dyDescent="0.2">
      <c r="A16" s="608" t="s">
        <v>202</v>
      </c>
      <c r="B16" s="609"/>
      <c r="C16" s="607" t="s">
        <v>234</v>
      </c>
      <c r="D16" s="607"/>
      <c r="E16" s="3" t="s">
        <v>19</v>
      </c>
      <c r="I16" s="12"/>
      <c r="J16" s="12"/>
      <c r="K16" s="12"/>
      <c r="L16" s="12"/>
    </row>
    <row r="17" spans="1:20" x14ac:dyDescent="0.2">
      <c r="A17" s="556">
        <v>1000</v>
      </c>
      <c r="B17" s="558"/>
      <c r="C17" s="556">
        <f>E17-A17</f>
        <v>2831</v>
      </c>
      <c r="D17" s="558"/>
      <c r="E17" s="3">
        <v>3831</v>
      </c>
      <c r="I17" s="12"/>
      <c r="J17" s="12"/>
      <c r="K17" s="12"/>
      <c r="L17" s="12"/>
    </row>
    <row r="18" spans="1:20" x14ac:dyDescent="0.2">
      <c r="A18" s="556" t="s">
        <v>838</v>
      </c>
      <c r="B18" s="605"/>
      <c r="C18" s="556"/>
      <c r="D18" s="605"/>
      <c r="E18" s="349"/>
      <c r="I18" s="12"/>
      <c r="J18" s="12"/>
      <c r="K18" s="12"/>
      <c r="L18" s="12"/>
    </row>
    <row r="19" spans="1:20" x14ac:dyDescent="0.2">
      <c r="A19" s="350"/>
      <c r="B19" s="350"/>
      <c r="C19" s="350"/>
      <c r="D19" s="350"/>
      <c r="E19" s="350"/>
      <c r="F19" s="350"/>
      <c r="G19" s="350"/>
      <c r="H19" s="12"/>
      <c r="I19" s="12"/>
      <c r="J19" s="12"/>
      <c r="K19" s="12"/>
      <c r="L19" s="12"/>
    </row>
    <row r="21" spans="1:20" ht="19.149999999999999" customHeight="1" x14ac:dyDescent="0.2">
      <c r="A21" s="578" t="s">
        <v>194</v>
      </c>
      <c r="B21" s="578"/>
      <c r="C21" s="578"/>
      <c r="D21" s="578"/>
      <c r="E21" s="578"/>
      <c r="F21" s="578"/>
      <c r="G21" s="578"/>
      <c r="H21" s="578"/>
      <c r="I21" s="578"/>
      <c r="J21" s="578"/>
      <c r="K21" s="578"/>
      <c r="L21" s="578"/>
      <c r="M21" s="578"/>
      <c r="N21" s="578"/>
      <c r="O21" s="578"/>
      <c r="P21" s="578"/>
      <c r="Q21" s="578"/>
      <c r="R21" s="578"/>
      <c r="S21" s="578"/>
    </row>
    <row r="22" spans="1:20" x14ac:dyDescent="0.2">
      <c r="A22" s="579" t="s">
        <v>26</v>
      </c>
      <c r="B22" s="579" t="s">
        <v>54</v>
      </c>
      <c r="C22" s="579"/>
      <c r="D22" s="579"/>
      <c r="E22" s="602" t="s">
        <v>27</v>
      </c>
      <c r="F22" s="602"/>
      <c r="G22" s="602"/>
      <c r="H22" s="602"/>
      <c r="I22" s="602"/>
      <c r="J22" s="602"/>
      <c r="K22" s="602"/>
      <c r="L22" s="602"/>
      <c r="M22" s="563" t="s">
        <v>28</v>
      </c>
      <c r="N22" s="563"/>
      <c r="O22" s="563"/>
      <c r="P22" s="563"/>
      <c r="Q22" s="563"/>
      <c r="R22" s="563"/>
      <c r="S22" s="563"/>
      <c r="T22" s="563"/>
    </row>
    <row r="23" spans="1:20" ht="33.75" customHeight="1" x14ac:dyDescent="0.2">
      <c r="A23" s="579"/>
      <c r="B23" s="579"/>
      <c r="C23" s="579"/>
      <c r="D23" s="579"/>
      <c r="E23" s="571" t="s">
        <v>147</v>
      </c>
      <c r="F23" s="573"/>
      <c r="G23" s="571" t="s">
        <v>195</v>
      </c>
      <c r="H23" s="573"/>
      <c r="I23" s="579" t="s">
        <v>55</v>
      </c>
      <c r="J23" s="579"/>
      <c r="K23" s="571" t="s">
        <v>101</v>
      </c>
      <c r="L23" s="573"/>
      <c r="M23" s="571" t="s">
        <v>102</v>
      </c>
      <c r="N23" s="573"/>
      <c r="O23" s="571" t="s">
        <v>195</v>
      </c>
      <c r="P23" s="573"/>
      <c r="Q23" s="579" t="s">
        <v>55</v>
      </c>
      <c r="R23" s="579"/>
      <c r="S23" s="579" t="s">
        <v>101</v>
      </c>
      <c r="T23" s="579"/>
    </row>
    <row r="24" spans="1:20" s="70" customFormat="1" ht="15.75" customHeight="1" x14ac:dyDescent="0.2">
      <c r="A24" s="72">
        <v>1</v>
      </c>
      <c r="B24" s="596">
        <v>2</v>
      </c>
      <c r="C24" s="598"/>
      <c r="D24" s="597"/>
      <c r="E24" s="596">
        <v>3</v>
      </c>
      <c r="F24" s="597"/>
      <c r="G24" s="596">
        <v>4</v>
      </c>
      <c r="H24" s="597"/>
      <c r="I24" s="580">
        <v>5</v>
      </c>
      <c r="J24" s="580"/>
      <c r="K24" s="580">
        <v>6</v>
      </c>
      <c r="L24" s="580"/>
      <c r="M24" s="596">
        <v>3</v>
      </c>
      <c r="N24" s="597"/>
      <c r="O24" s="596">
        <v>4</v>
      </c>
      <c r="P24" s="597"/>
      <c r="Q24" s="580">
        <v>5</v>
      </c>
      <c r="R24" s="580"/>
      <c r="S24" s="580">
        <v>6</v>
      </c>
      <c r="T24" s="580"/>
    </row>
    <row r="25" spans="1:20" ht="27.75" customHeight="1" x14ac:dyDescent="0.2">
      <c r="A25" s="69">
        <v>1</v>
      </c>
      <c r="B25" s="599" t="s">
        <v>548</v>
      </c>
      <c r="C25" s="600"/>
      <c r="D25" s="601"/>
      <c r="E25" s="556">
        <v>100</v>
      </c>
      <c r="F25" s="558"/>
      <c r="G25" s="556" t="s">
        <v>400</v>
      </c>
      <c r="H25" s="558"/>
      <c r="I25" s="563">
        <v>340</v>
      </c>
      <c r="J25" s="563"/>
      <c r="K25" s="563">
        <v>6</v>
      </c>
      <c r="L25" s="563"/>
      <c r="M25" s="556">
        <v>150</v>
      </c>
      <c r="N25" s="558"/>
      <c r="O25" s="556" t="s">
        <v>400</v>
      </c>
      <c r="P25" s="558"/>
      <c r="Q25" s="563">
        <v>500</v>
      </c>
      <c r="R25" s="563"/>
      <c r="S25" s="563">
        <v>9</v>
      </c>
      <c r="T25" s="563"/>
    </row>
    <row r="26" spans="1:20" x14ac:dyDescent="0.2">
      <c r="A26" s="69">
        <v>2</v>
      </c>
      <c r="B26" s="593" t="s">
        <v>56</v>
      </c>
      <c r="C26" s="594"/>
      <c r="D26" s="595"/>
      <c r="E26" s="556">
        <v>20</v>
      </c>
      <c r="F26" s="558"/>
      <c r="G26" s="574">
        <v>3</v>
      </c>
      <c r="H26" s="575"/>
      <c r="I26" s="563">
        <v>60</v>
      </c>
      <c r="J26" s="563"/>
      <c r="K26" s="563">
        <v>4</v>
      </c>
      <c r="L26" s="563"/>
      <c r="M26" s="556">
        <v>30</v>
      </c>
      <c r="N26" s="558"/>
      <c r="O26" s="574">
        <v>4</v>
      </c>
      <c r="P26" s="575"/>
      <c r="Q26" s="563">
        <v>90</v>
      </c>
      <c r="R26" s="563"/>
      <c r="S26" s="563">
        <v>6</v>
      </c>
      <c r="T26" s="563"/>
    </row>
    <row r="27" spans="1:20" x14ac:dyDescent="0.2">
      <c r="A27" s="69">
        <v>3</v>
      </c>
      <c r="B27" s="593" t="s">
        <v>196</v>
      </c>
      <c r="C27" s="594"/>
      <c r="D27" s="595"/>
      <c r="E27" s="556">
        <v>50</v>
      </c>
      <c r="F27" s="558"/>
      <c r="G27" s="574">
        <v>3</v>
      </c>
      <c r="H27" s="575"/>
      <c r="I27" s="563">
        <v>25</v>
      </c>
      <c r="J27" s="563"/>
      <c r="K27" s="563">
        <v>4</v>
      </c>
      <c r="L27" s="563"/>
      <c r="M27" s="556">
        <v>75</v>
      </c>
      <c r="N27" s="558"/>
      <c r="O27" s="574">
        <v>4</v>
      </c>
      <c r="P27" s="575"/>
      <c r="Q27" s="563">
        <v>38</v>
      </c>
      <c r="R27" s="563"/>
      <c r="S27" s="563">
        <v>6</v>
      </c>
      <c r="T27" s="563"/>
    </row>
    <row r="28" spans="1:20" x14ac:dyDescent="0.2">
      <c r="A28" s="69">
        <v>4</v>
      </c>
      <c r="B28" s="593" t="s">
        <v>57</v>
      </c>
      <c r="C28" s="594"/>
      <c r="D28" s="595"/>
      <c r="E28" s="556">
        <v>5</v>
      </c>
      <c r="F28" s="558"/>
      <c r="G28" s="574">
        <v>0.6</v>
      </c>
      <c r="H28" s="575"/>
      <c r="I28" s="563">
        <v>45</v>
      </c>
      <c r="J28" s="563"/>
      <c r="K28" s="563">
        <v>0</v>
      </c>
      <c r="L28" s="563"/>
      <c r="M28" s="556">
        <v>7.5</v>
      </c>
      <c r="N28" s="558"/>
      <c r="O28" s="574">
        <v>0.9</v>
      </c>
      <c r="P28" s="575"/>
      <c r="Q28" s="563">
        <v>63</v>
      </c>
      <c r="R28" s="563"/>
      <c r="S28" s="563">
        <v>0</v>
      </c>
      <c r="T28" s="563"/>
    </row>
    <row r="29" spans="1:20" x14ac:dyDescent="0.2">
      <c r="A29" s="69">
        <v>5</v>
      </c>
      <c r="B29" s="593" t="s">
        <v>58</v>
      </c>
      <c r="C29" s="594"/>
      <c r="D29" s="595"/>
      <c r="E29" s="556" t="s">
        <v>839</v>
      </c>
      <c r="F29" s="558"/>
      <c r="G29" s="574">
        <v>1</v>
      </c>
      <c r="H29" s="575"/>
      <c r="I29" s="563">
        <v>0</v>
      </c>
      <c r="J29" s="563"/>
      <c r="K29" s="563">
        <v>0</v>
      </c>
      <c r="L29" s="563"/>
      <c r="M29" s="556" t="s">
        <v>841</v>
      </c>
      <c r="N29" s="558"/>
      <c r="O29" s="574">
        <v>0.75</v>
      </c>
      <c r="P29" s="575"/>
      <c r="Q29" s="563">
        <v>0</v>
      </c>
      <c r="R29" s="563"/>
      <c r="S29" s="563">
        <v>0</v>
      </c>
      <c r="T29" s="563"/>
    </row>
    <row r="30" spans="1:20" x14ac:dyDescent="0.2">
      <c r="A30" s="69">
        <v>6</v>
      </c>
      <c r="B30" s="593" t="s">
        <v>59</v>
      </c>
      <c r="C30" s="594"/>
      <c r="D30" s="595"/>
      <c r="E30" s="556" t="s">
        <v>840</v>
      </c>
      <c r="F30" s="558"/>
      <c r="G30" s="574">
        <v>3.4</v>
      </c>
      <c r="H30" s="575"/>
      <c r="I30" s="563">
        <v>0</v>
      </c>
      <c r="J30" s="563"/>
      <c r="K30" s="563">
        <v>0</v>
      </c>
      <c r="L30" s="563"/>
      <c r="M30" s="556" t="s">
        <v>840</v>
      </c>
      <c r="N30" s="558"/>
      <c r="O30" s="574">
        <v>4.1399999999999997</v>
      </c>
      <c r="P30" s="575"/>
      <c r="Q30" s="563">
        <v>0</v>
      </c>
      <c r="R30" s="563"/>
      <c r="S30" s="563">
        <v>0</v>
      </c>
      <c r="T30" s="563"/>
    </row>
    <row r="31" spans="1:20" x14ac:dyDescent="0.2">
      <c r="A31" s="69">
        <v>7</v>
      </c>
      <c r="B31" s="562" t="s">
        <v>197</v>
      </c>
      <c r="C31" s="562"/>
      <c r="D31" s="562"/>
      <c r="E31" s="563" t="s">
        <v>887</v>
      </c>
      <c r="F31" s="563"/>
      <c r="G31" s="577">
        <v>2.5</v>
      </c>
      <c r="H31" s="577"/>
      <c r="I31" s="563">
        <v>200</v>
      </c>
      <c r="J31" s="563"/>
      <c r="K31" s="563">
        <v>0</v>
      </c>
      <c r="L31" s="563"/>
      <c r="M31" s="563" t="s">
        <v>887</v>
      </c>
      <c r="N31" s="563"/>
      <c r="O31" s="577">
        <v>2.5</v>
      </c>
      <c r="P31" s="577"/>
      <c r="Q31" s="563">
        <v>225</v>
      </c>
      <c r="R31" s="563"/>
      <c r="S31" s="563">
        <v>0</v>
      </c>
      <c r="T31" s="563"/>
    </row>
    <row r="32" spans="1:20" x14ac:dyDescent="0.2">
      <c r="A32" s="69"/>
      <c r="B32" s="579" t="s">
        <v>19</v>
      </c>
      <c r="C32" s="579"/>
      <c r="D32" s="579"/>
      <c r="E32" s="563"/>
      <c r="F32" s="563"/>
      <c r="G32" s="577">
        <f>SUM(G26:G31)</f>
        <v>13.5</v>
      </c>
      <c r="H32" s="577"/>
      <c r="I32" s="563">
        <f>SUM(I25:I31)</f>
        <v>670</v>
      </c>
      <c r="J32" s="563"/>
      <c r="K32" s="563">
        <f>SUM(K25:K31)</f>
        <v>14</v>
      </c>
      <c r="L32" s="563"/>
      <c r="M32" s="563"/>
      <c r="N32" s="563"/>
      <c r="O32" s="577">
        <f>SUM(O26:O31)</f>
        <v>16.29</v>
      </c>
      <c r="P32" s="563"/>
      <c r="Q32" s="563">
        <f>SUM(Q25:Q31)</f>
        <v>916</v>
      </c>
      <c r="R32" s="563"/>
      <c r="S32" s="563">
        <f>SUM(S25:S31)</f>
        <v>21</v>
      </c>
      <c r="T32" s="563"/>
    </row>
    <row r="33" spans="1:20" x14ac:dyDescent="0.2">
      <c r="A33" s="130"/>
      <c r="B33" s="131"/>
      <c r="C33" s="131"/>
      <c r="D33" s="131"/>
      <c r="E33" s="12"/>
      <c r="F33" s="12"/>
      <c r="G33" s="12"/>
      <c r="H33" s="12"/>
      <c r="I33" s="12"/>
      <c r="J33" s="12"/>
      <c r="K33" s="12"/>
      <c r="L33" s="12"/>
      <c r="M33" s="12"/>
      <c r="N33" s="12"/>
      <c r="O33" s="12"/>
      <c r="P33" s="12"/>
      <c r="Q33" s="12"/>
      <c r="R33" s="12"/>
      <c r="S33" s="12"/>
      <c r="T33" s="12"/>
    </row>
    <row r="34" spans="1:20" ht="12.75" customHeight="1" x14ac:dyDescent="0.2">
      <c r="A34" s="298" t="s">
        <v>459</v>
      </c>
      <c r="B34" s="570" t="s">
        <v>524</v>
      </c>
      <c r="C34" s="570"/>
      <c r="D34" s="570"/>
      <c r="E34" s="570"/>
      <c r="F34" s="570"/>
      <c r="G34" s="570"/>
      <c r="H34" s="570"/>
      <c r="I34" s="12"/>
      <c r="J34" s="12"/>
      <c r="K34" s="12"/>
      <c r="L34" s="12"/>
      <c r="M34" s="12"/>
      <c r="N34" s="12"/>
      <c r="O34" s="12"/>
      <c r="P34" s="12"/>
      <c r="Q34" s="12"/>
      <c r="R34" s="12"/>
      <c r="S34" s="12"/>
      <c r="T34" s="12"/>
    </row>
    <row r="35" spans="1:20" x14ac:dyDescent="0.2">
      <c r="A35" s="298"/>
      <c r="B35" s="131"/>
      <c r="C35" s="131"/>
      <c r="D35" s="131"/>
      <c r="E35" s="12"/>
      <c r="F35" s="12"/>
      <c r="G35" s="12"/>
      <c r="H35" s="12"/>
      <c r="I35" s="12"/>
      <c r="J35" s="12"/>
      <c r="K35" s="12"/>
      <c r="L35" s="12"/>
      <c r="M35" s="12"/>
      <c r="N35" s="12"/>
      <c r="O35" s="12"/>
      <c r="P35" s="12"/>
      <c r="Q35" s="12"/>
      <c r="R35" s="12"/>
      <c r="S35" s="12"/>
      <c r="T35" s="12"/>
    </row>
    <row r="36" spans="1:20" s="31" customFormat="1" ht="17.25" customHeight="1" x14ac:dyDescent="0.2">
      <c r="A36" s="2" t="s">
        <v>26</v>
      </c>
      <c r="B36" s="564" t="s">
        <v>460</v>
      </c>
      <c r="C36" s="565"/>
      <c r="D36" s="566"/>
      <c r="E36" s="571" t="s">
        <v>27</v>
      </c>
      <c r="F36" s="572"/>
      <c r="G36" s="572"/>
      <c r="H36" s="572"/>
      <c r="I36" s="572"/>
      <c r="J36" s="573"/>
      <c r="K36" s="563" t="s">
        <v>28</v>
      </c>
      <c r="L36" s="563"/>
      <c r="M36" s="563"/>
      <c r="N36" s="563"/>
      <c r="O36" s="563"/>
      <c r="P36" s="563"/>
      <c r="Q36" s="611"/>
      <c r="R36" s="611"/>
      <c r="S36" s="611"/>
      <c r="T36" s="611"/>
    </row>
    <row r="37" spans="1:20" x14ac:dyDescent="0.2">
      <c r="A37" s="4"/>
      <c r="B37" s="567"/>
      <c r="C37" s="568"/>
      <c r="D37" s="569"/>
      <c r="E37" s="556" t="s">
        <v>477</v>
      </c>
      <c r="F37" s="558"/>
      <c r="G37" s="556" t="s">
        <v>478</v>
      </c>
      <c r="H37" s="558"/>
      <c r="I37" s="556" t="s">
        <v>479</v>
      </c>
      <c r="J37" s="558"/>
      <c r="K37" s="563" t="s">
        <v>477</v>
      </c>
      <c r="L37" s="563"/>
      <c r="M37" s="563" t="s">
        <v>478</v>
      </c>
      <c r="N37" s="563"/>
      <c r="O37" s="563" t="s">
        <v>479</v>
      </c>
      <c r="P37" s="563"/>
      <c r="Q37" s="12"/>
      <c r="R37" s="12"/>
      <c r="S37" s="12"/>
      <c r="T37" s="12"/>
    </row>
    <row r="38" spans="1:20" x14ac:dyDescent="0.2">
      <c r="A38" s="69">
        <v>1</v>
      </c>
      <c r="B38" s="556" t="s">
        <v>842</v>
      </c>
      <c r="C38" s="557"/>
      <c r="D38" s="558"/>
      <c r="E38" s="556" t="s">
        <v>845</v>
      </c>
      <c r="F38" s="558"/>
      <c r="G38" s="574">
        <v>2.5</v>
      </c>
      <c r="H38" s="575"/>
      <c r="I38" s="556" t="s">
        <v>846</v>
      </c>
      <c r="J38" s="558"/>
      <c r="K38" s="563" t="s">
        <v>848</v>
      </c>
      <c r="L38" s="563"/>
      <c r="M38" s="563">
        <v>3</v>
      </c>
      <c r="N38" s="563"/>
      <c r="O38" s="556" t="s">
        <v>846</v>
      </c>
      <c r="P38" s="558"/>
      <c r="Q38" s="12"/>
      <c r="R38" s="12"/>
      <c r="S38" s="12"/>
      <c r="T38" s="12"/>
    </row>
    <row r="39" spans="1:20" x14ac:dyDescent="0.2">
      <c r="A39" s="69">
        <v>2</v>
      </c>
      <c r="B39" s="556" t="s">
        <v>843</v>
      </c>
      <c r="C39" s="557"/>
      <c r="D39" s="558"/>
      <c r="E39" s="556" t="s">
        <v>845</v>
      </c>
      <c r="F39" s="558"/>
      <c r="G39" s="574">
        <v>2.5</v>
      </c>
      <c r="H39" s="575"/>
      <c r="I39" s="556" t="s">
        <v>847</v>
      </c>
      <c r="J39" s="558"/>
      <c r="K39" s="563" t="s">
        <v>848</v>
      </c>
      <c r="L39" s="563"/>
      <c r="M39" s="563">
        <v>3</v>
      </c>
      <c r="N39" s="563"/>
      <c r="O39" s="556" t="s">
        <v>847</v>
      </c>
      <c r="P39" s="558"/>
      <c r="Q39" s="12"/>
      <c r="R39" s="12"/>
      <c r="S39" s="12"/>
      <c r="T39" s="12"/>
    </row>
    <row r="40" spans="1:20" x14ac:dyDescent="0.2">
      <c r="A40" s="69">
        <v>3</v>
      </c>
      <c r="B40" s="556" t="s">
        <v>844</v>
      </c>
      <c r="C40" s="557"/>
      <c r="D40" s="558"/>
      <c r="E40" s="556" t="s">
        <v>845</v>
      </c>
      <c r="F40" s="558"/>
      <c r="G40" s="574">
        <v>2.5</v>
      </c>
      <c r="H40" s="575"/>
      <c r="I40" s="556" t="s">
        <v>847</v>
      </c>
      <c r="J40" s="558"/>
      <c r="K40" s="563" t="s">
        <v>848</v>
      </c>
      <c r="L40" s="563"/>
      <c r="M40" s="563">
        <v>3</v>
      </c>
      <c r="N40" s="563"/>
      <c r="O40" s="556" t="s">
        <v>847</v>
      </c>
      <c r="P40" s="558"/>
      <c r="Q40" s="12"/>
      <c r="R40" s="12"/>
      <c r="S40" s="12"/>
      <c r="T40" s="12"/>
    </row>
    <row r="41" spans="1:20" x14ac:dyDescent="0.2">
      <c r="A41" s="69">
        <v>4</v>
      </c>
      <c r="B41" s="571" t="s">
        <v>902</v>
      </c>
      <c r="C41" s="572"/>
      <c r="D41" s="573"/>
      <c r="E41" s="556">
        <v>1</v>
      </c>
      <c r="F41" s="558"/>
      <c r="G41" s="574">
        <v>2.5</v>
      </c>
      <c r="H41" s="575"/>
      <c r="I41" s="556" t="s">
        <v>903</v>
      </c>
      <c r="J41" s="558"/>
      <c r="K41" s="563">
        <v>1</v>
      </c>
      <c r="L41" s="563"/>
      <c r="M41" s="563">
        <v>2.5</v>
      </c>
      <c r="N41" s="563"/>
      <c r="O41" s="556" t="s">
        <v>903</v>
      </c>
      <c r="P41" s="558"/>
      <c r="Q41" s="12"/>
      <c r="R41" s="12"/>
      <c r="S41" s="12"/>
      <c r="T41" s="12"/>
    </row>
    <row r="43" spans="1:20" ht="13.9" customHeight="1" x14ac:dyDescent="0.25">
      <c r="A43" s="576" t="s">
        <v>210</v>
      </c>
      <c r="B43" s="576"/>
      <c r="C43" s="576"/>
      <c r="D43" s="576"/>
      <c r="E43" s="576"/>
      <c r="F43" s="576"/>
      <c r="G43" s="576"/>
      <c r="H43" s="576"/>
      <c r="I43" s="576"/>
    </row>
    <row r="44" spans="1:20" ht="13.9" customHeight="1" x14ac:dyDescent="0.25">
      <c r="A44" s="590" t="s">
        <v>62</v>
      </c>
      <c r="B44" s="590" t="s">
        <v>27</v>
      </c>
      <c r="C44" s="590"/>
      <c r="D44" s="590"/>
      <c r="E44" s="592" t="s">
        <v>28</v>
      </c>
      <c r="F44" s="592"/>
      <c r="G44" s="592"/>
      <c r="H44" s="560" t="s">
        <v>167</v>
      </c>
      <c r="I44"/>
    </row>
    <row r="45" spans="1:20" ht="15" x14ac:dyDescent="0.25">
      <c r="A45" s="590"/>
      <c r="B45" s="50" t="s">
        <v>198</v>
      </c>
      <c r="C45" s="74" t="s">
        <v>108</v>
      </c>
      <c r="D45" s="50" t="s">
        <v>19</v>
      </c>
      <c r="E45" s="50" t="s">
        <v>198</v>
      </c>
      <c r="F45" s="74" t="s">
        <v>108</v>
      </c>
      <c r="G45" s="50" t="s">
        <v>19</v>
      </c>
      <c r="H45" s="561"/>
      <c r="I45"/>
    </row>
    <row r="46" spans="1:20" ht="15" x14ac:dyDescent="0.25">
      <c r="A46" s="30" t="s">
        <v>535</v>
      </c>
      <c r="B46" s="351">
        <v>4.13</v>
      </c>
      <c r="C46" s="351">
        <v>9.3699999999999992</v>
      </c>
      <c r="D46" s="351">
        <f>SUM(B46:C46)</f>
        <v>13.5</v>
      </c>
      <c r="E46" s="351">
        <v>6.18</v>
      </c>
      <c r="F46" s="351">
        <v>10.11</v>
      </c>
      <c r="G46" s="351">
        <v>16.29</v>
      </c>
      <c r="H46" s="53" t="s">
        <v>890</v>
      </c>
      <c r="I46"/>
      <c r="L46" s="422"/>
      <c r="M46" s="422"/>
    </row>
    <row r="47" spans="1:20" ht="15" x14ac:dyDescent="0.25">
      <c r="A47" s="30" t="s">
        <v>575</v>
      </c>
      <c r="B47" s="351">
        <v>4.13</v>
      </c>
      <c r="C47" s="351">
        <v>9.3699999999999992</v>
      </c>
      <c r="D47" s="351">
        <f>SUM(B47:C47)</f>
        <v>13.5</v>
      </c>
      <c r="E47" s="351">
        <v>6.18</v>
      </c>
      <c r="F47" s="351">
        <v>10.11</v>
      </c>
      <c r="G47" s="351">
        <v>16.29</v>
      </c>
      <c r="H47" s="53" t="s">
        <v>199</v>
      </c>
      <c r="I47"/>
    </row>
    <row r="48" spans="1:20" ht="15" x14ac:dyDescent="0.25">
      <c r="A48" s="129" t="s">
        <v>270</v>
      </c>
      <c r="B48" s="295"/>
      <c r="C48" s="295"/>
      <c r="D48" s="13"/>
      <c r="E48" s="13"/>
      <c r="F48" s="296"/>
      <c r="G48" s="296"/>
      <c r="H48" s="296"/>
      <c r="I48"/>
    </row>
    <row r="49" spans="1:19" ht="15" x14ac:dyDescent="0.25">
      <c r="A49" s="129"/>
      <c r="B49" s="295"/>
      <c r="C49" s="295"/>
      <c r="D49" s="13"/>
      <c r="E49" s="13"/>
      <c r="F49" s="296"/>
      <c r="G49" s="296"/>
      <c r="H49" s="296"/>
      <c r="I49"/>
    </row>
    <row r="50" spans="1:19" ht="15" x14ac:dyDescent="0.25">
      <c r="A50" s="31"/>
      <c r="B50" s="299"/>
      <c r="C50" s="299"/>
      <c r="D50" s="271"/>
      <c r="E50" s="271"/>
      <c r="F50" s="296"/>
      <c r="G50" s="296"/>
      <c r="H50" s="296"/>
      <c r="I50"/>
    </row>
    <row r="51" spans="1:19" ht="15" x14ac:dyDescent="0.25">
      <c r="A51" s="297">
        <v>4</v>
      </c>
      <c r="B51" s="295" t="s">
        <v>481</v>
      </c>
      <c r="C51" s="295"/>
      <c r="D51" s="13"/>
      <c r="E51" s="13"/>
      <c r="F51" s="296"/>
      <c r="G51" s="296"/>
      <c r="H51" s="296"/>
      <c r="I51"/>
    </row>
    <row r="52" spans="1:19" ht="30" customHeight="1" x14ac:dyDescent="0.2">
      <c r="A52" s="294"/>
      <c r="B52" s="300" t="s">
        <v>2</v>
      </c>
      <c r="C52" s="559" t="s">
        <v>512</v>
      </c>
      <c r="D52" s="559"/>
      <c r="E52" s="554" t="s">
        <v>482</v>
      </c>
      <c r="F52" s="555"/>
      <c r="G52" s="296"/>
      <c r="H52" s="296"/>
      <c r="I52"/>
    </row>
    <row r="53" spans="1:19" ht="15" x14ac:dyDescent="0.25">
      <c r="A53" s="31"/>
      <c r="B53" s="73">
        <v>1</v>
      </c>
      <c r="C53" s="554" t="s">
        <v>849</v>
      </c>
      <c r="D53" s="555"/>
      <c r="E53" s="612">
        <v>0.01</v>
      </c>
      <c r="F53" s="558"/>
      <c r="G53" s="296"/>
      <c r="H53" s="296"/>
      <c r="I53"/>
    </row>
    <row r="54" spans="1:19" ht="15" x14ac:dyDescent="0.25">
      <c r="A54" s="31"/>
      <c r="B54" s="73">
        <v>2</v>
      </c>
      <c r="C54" s="554"/>
      <c r="D54" s="555"/>
      <c r="E54" s="603"/>
      <c r="F54" s="604"/>
      <c r="G54" s="296"/>
      <c r="H54" s="296"/>
      <c r="I54"/>
    </row>
    <row r="58" spans="1:19" s="16" customFormat="1" ht="12.75" customHeight="1" x14ac:dyDescent="0.2">
      <c r="A58" s="15" t="s">
        <v>12</v>
      </c>
      <c r="B58" s="15"/>
      <c r="C58" s="15"/>
      <c r="D58" s="15"/>
      <c r="E58" s="15"/>
      <c r="F58" s="15"/>
      <c r="G58" s="15"/>
      <c r="I58" s="15"/>
      <c r="O58" s="588" t="s">
        <v>13</v>
      </c>
      <c r="P58" s="588"/>
      <c r="Q58" s="589"/>
    </row>
    <row r="59" spans="1:19" s="16" customFormat="1" ht="12.75" customHeight="1" x14ac:dyDescent="0.2">
      <c r="A59" s="588" t="s">
        <v>14</v>
      </c>
      <c r="B59" s="588"/>
      <c r="C59" s="588"/>
      <c r="D59" s="588"/>
      <c r="E59" s="588"/>
      <c r="F59" s="588"/>
      <c r="G59" s="588"/>
      <c r="H59" s="588"/>
      <c r="I59" s="588"/>
      <c r="J59" s="588"/>
      <c r="K59" s="588"/>
      <c r="L59" s="588"/>
      <c r="M59" s="588"/>
      <c r="N59" s="588"/>
      <c r="O59" s="588"/>
      <c r="P59" s="588"/>
      <c r="Q59" s="588"/>
    </row>
    <row r="60" spans="1:19" s="16" customFormat="1" ht="13.15" customHeight="1" x14ac:dyDescent="0.2">
      <c r="A60" s="610" t="s">
        <v>96</v>
      </c>
      <c r="B60" s="610"/>
      <c r="C60" s="610"/>
      <c r="D60" s="610"/>
      <c r="E60" s="610"/>
      <c r="F60" s="610"/>
      <c r="G60" s="610"/>
      <c r="H60" s="610"/>
      <c r="I60" s="610"/>
      <c r="J60" s="610"/>
      <c r="K60" s="610"/>
      <c r="L60" s="610"/>
      <c r="M60" s="610"/>
      <c r="N60" s="610"/>
      <c r="O60" s="610"/>
      <c r="P60" s="610"/>
      <c r="Q60" s="610"/>
      <c r="R60" s="610"/>
      <c r="S60" s="610"/>
    </row>
    <row r="61" spans="1:19" ht="12.75" customHeight="1" x14ac:dyDescent="0.2">
      <c r="N61" s="585" t="s">
        <v>88</v>
      </c>
      <c r="O61" s="585"/>
      <c r="P61" s="585"/>
      <c r="Q61" s="585"/>
    </row>
  </sheetData>
  <mergeCells count="188">
    <mergeCell ref="A59:Q59"/>
    <mergeCell ref="N61:Q61"/>
    <mergeCell ref="A60:S60"/>
    <mergeCell ref="S30:T30"/>
    <mergeCell ref="Q29:R29"/>
    <mergeCell ref="S29:T29"/>
    <mergeCell ref="M29:N29"/>
    <mergeCell ref="O29:P29"/>
    <mergeCell ref="M30:N30"/>
    <mergeCell ref="O30:P30"/>
    <mergeCell ref="K32:L32"/>
    <mergeCell ref="E31:F31"/>
    <mergeCell ref="K30:L30"/>
    <mergeCell ref="G31:H31"/>
    <mergeCell ref="I32:J32"/>
    <mergeCell ref="S36:T36"/>
    <mergeCell ref="I37:J37"/>
    <mergeCell ref="I38:J38"/>
    <mergeCell ref="I39:J39"/>
    <mergeCell ref="Q36:R36"/>
    <mergeCell ref="I31:J31"/>
    <mergeCell ref="C54:D54"/>
    <mergeCell ref="E52:F52"/>
    <mergeCell ref="E53:F53"/>
    <mergeCell ref="E54:F54"/>
    <mergeCell ref="J11:K11"/>
    <mergeCell ref="F11:G11"/>
    <mergeCell ref="H11:I11"/>
    <mergeCell ref="G23:H23"/>
    <mergeCell ref="A18:B18"/>
    <mergeCell ref="J10:K10"/>
    <mergeCell ref="C18:D18"/>
    <mergeCell ref="B11:C11"/>
    <mergeCell ref="A15:G15"/>
    <mergeCell ref="C16:D16"/>
    <mergeCell ref="A16:B16"/>
    <mergeCell ref="A17:B17"/>
    <mergeCell ref="C17:D17"/>
    <mergeCell ref="I30:J30"/>
    <mergeCell ref="K29:L29"/>
    <mergeCell ref="D11:E11"/>
    <mergeCell ref="B13:C13"/>
    <mergeCell ref="B26:D26"/>
    <mergeCell ref="I26:J26"/>
    <mergeCell ref="B27:D27"/>
    <mergeCell ref="B29:D29"/>
    <mergeCell ref="E29:F29"/>
    <mergeCell ref="G29:H29"/>
    <mergeCell ref="M24:N24"/>
    <mergeCell ref="B24:D24"/>
    <mergeCell ref="D10:E10"/>
    <mergeCell ref="F10:G10"/>
    <mergeCell ref="H10:I10"/>
    <mergeCell ref="B10:C10"/>
    <mergeCell ref="B25:D25"/>
    <mergeCell ref="E24:F24"/>
    <mergeCell ref="K24:L24"/>
    <mergeCell ref="M22:T22"/>
    <mergeCell ref="B22:D23"/>
    <mergeCell ref="E22:L22"/>
    <mergeCell ref="Q23:R23"/>
    <mergeCell ref="J13:K13"/>
    <mergeCell ref="O24:P24"/>
    <mergeCell ref="K25:L25"/>
    <mergeCell ref="S23:T23"/>
    <mergeCell ref="G24:H24"/>
    <mergeCell ref="I24:J24"/>
    <mergeCell ref="M23:N23"/>
    <mergeCell ref="K23:L23"/>
    <mergeCell ref="Q25:R25"/>
    <mergeCell ref="S25:T25"/>
    <mergeCell ref="Q24:R24"/>
    <mergeCell ref="O58:Q58"/>
    <mergeCell ref="A44:A45"/>
    <mergeCell ref="D12:E12"/>
    <mergeCell ref="F12:G12"/>
    <mergeCell ref="B44:D44"/>
    <mergeCell ref="E44:G44"/>
    <mergeCell ref="E26:F26"/>
    <mergeCell ref="G26:H26"/>
    <mergeCell ref="B30:D30"/>
    <mergeCell ref="B32:D32"/>
    <mergeCell ref="E32:F32"/>
    <mergeCell ref="G32:H32"/>
    <mergeCell ref="J12:K12"/>
    <mergeCell ref="D13:E13"/>
    <mergeCell ref="A22:A23"/>
    <mergeCell ref="Q27:R27"/>
    <mergeCell ref="F13:G13"/>
    <mergeCell ref="B12:C12"/>
    <mergeCell ref="H13:I13"/>
    <mergeCell ref="H12:I12"/>
    <mergeCell ref="E23:F23"/>
    <mergeCell ref="B28:D28"/>
    <mergeCell ref="E28:F28"/>
    <mergeCell ref="G28:H28"/>
    <mergeCell ref="R1:S1"/>
    <mergeCell ref="A2:S2"/>
    <mergeCell ref="A3:S3"/>
    <mergeCell ref="A5:S5"/>
    <mergeCell ref="B9:C9"/>
    <mergeCell ref="A6:B6"/>
    <mergeCell ref="A7:I7"/>
    <mergeCell ref="D9:E9"/>
    <mergeCell ref="F9:G9"/>
    <mergeCell ref="H1:I1"/>
    <mergeCell ref="J9:K9"/>
    <mergeCell ref="H9:I9"/>
    <mergeCell ref="A21:S21"/>
    <mergeCell ref="I29:J29"/>
    <mergeCell ref="E30:F30"/>
    <mergeCell ref="G30:H30"/>
    <mergeCell ref="I23:J23"/>
    <mergeCell ref="Q28:R28"/>
    <mergeCell ref="O23:P23"/>
    <mergeCell ref="I28:J28"/>
    <mergeCell ref="E25:F25"/>
    <mergeCell ref="K28:L28"/>
    <mergeCell ref="S24:T24"/>
    <mergeCell ref="O25:P25"/>
    <mergeCell ref="E27:F27"/>
    <mergeCell ref="G27:H27"/>
    <mergeCell ref="G25:H25"/>
    <mergeCell ref="M27:N27"/>
    <mergeCell ref="I25:J25"/>
    <mergeCell ref="M25:N25"/>
    <mergeCell ref="M26:N26"/>
    <mergeCell ref="I27:J27"/>
    <mergeCell ref="K27:L27"/>
    <mergeCell ref="O26:P26"/>
    <mergeCell ref="K26:L26"/>
    <mergeCell ref="Q26:R26"/>
    <mergeCell ref="S26:T26"/>
    <mergeCell ref="O27:P27"/>
    <mergeCell ref="S27:T27"/>
    <mergeCell ref="M28:N28"/>
    <mergeCell ref="E36:J36"/>
    <mergeCell ref="G39:H39"/>
    <mergeCell ref="B38:D38"/>
    <mergeCell ref="G37:H37"/>
    <mergeCell ref="G38:H38"/>
    <mergeCell ref="K36:P36"/>
    <mergeCell ref="M37:N37"/>
    <mergeCell ref="S32:T32"/>
    <mergeCell ref="M31:N31"/>
    <mergeCell ref="Q31:R31"/>
    <mergeCell ref="S31:T31"/>
    <mergeCell ref="O31:P31"/>
    <mergeCell ref="S28:T28"/>
    <mergeCell ref="O28:P28"/>
    <mergeCell ref="K31:L31"/>
    <mergeCell ref="M32:N32"/>
    <mergeCell ref="O32:P32"/>
    <mergeCell ref="Q32:R32"/>
    <mergeCell ref="Q30:R30"/>
    <mergeCell ref="K41:L41"/>
    <mergeCell ref="O37:P37"/>
    <mergeCell ref="K38:L38"/>
    <mergeCell ref="K39:L39"/>
    <mergeCell ref="M39:N39"/>
    <mergeCell ref="O39:P39"/>
    <mergeCell ref="M38:N38"/>
    <mergeCell ref="O38:P38"/>
    <mergeCell ref="M40:N40"/>
    <mergeCell ref="C53:D53"/>
    <mergeCell ref="B39:D39"/>
    <mergeCell ref="C52:D52"/>
    <mergeCell ref="H44:H45"/>
    <mergeCell ref="B31:D31"/>
    <mergeCell ref="O40:P40"/>
    <mergeCell ref="M41:N41"/>
    <mergeCell ref="O41:P41"/>
    <mergeCell ref="K37:L37"/>
    <mergeCell ref="E37:F37"/>
    <mergeCell ref="E38:F38"/>
    <mergeCell ref="B36:D37"/>
    <mergeCell ref="B34:H34"/>
    <mergeCell ref="K40:L40"/>
    <mergeCell ref="B40:D40"/>
    <mergeCell ref="B41:D41"/>
    <mergeCell ref="I40:J40"/>
    <mergeCell ref="I41:J41"/>
    <mergeCell ref="G41:H41"/>
    <mergeCell ref="A43:I43"/>
    <mergeCell ref="G40:H40"/>
    <mergeCell ref="E39:F39"/>
    <mergeCell ref="E40:F40"/>
    <mergeCell ref="E41:F41"/>
  </mergeCells>
  <phoneticPr fontId="0" type="noConversion"/>
  <printOptions horizontalCentered="1"/>
  <pageMargins left="0.70866141732283472" right="0.70866141732283472" top="0.23622047244094491" bottom="0" header="0.31496062992125984" footer="0.31496062992125984"/>
  <pageSetup paperSize="9" scale="6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Normal="100" zoomScaleSheetLayoutView="80" workbookViewId="0">
      <selection activeCell="F29" sqref="F29"/>
    </sheetView>
  </sheetViews>
  <sheetFormatPr defaultRowHeight="12.75" x14ac:dyDescent="0.2"/>
  <cols>
    <col min="1" max="1" width="7.7109375" customWidth="1"/>
    <col min="2" max="2" width="15.42578125" customWidth="1"/>
    <col min="3" max="3" width="15.28515625" customWidth="1"/>
    <col min="4" max="5" width="15.42578125" customWidth="1"/>
    <col min="6" max="8" width="15.7109375" customWidth="1"/>
    <col min="9" max="9" width="14.28515625" customWidth="1"/>
  </cols>
  <sheetData>
    <row r="1" spans="1:9" ht="18" x14ac:dyDescent="0.35">
      <c r="A1" s="653" t="s">
        <v>0</v>
      </c>
      <c r="B1" s="653"/>
      <c r="C1" s="653"/>
      <c r="D1" s="653"/>
      <c r="E1" s="653"/>
      <c r="F1" s="653"/>
      <c r="G1" s="653"/>
      <c r="H1" s="653"/>
      <c r="I1" s="272" t="s">
        <v>647</v>
      </c>
    </row>
    <row r="2" spans="1:9" ht="21" x14ac:dyDescent="0.35">
      <c r="A2" s="654" t="s">
        <v>574</v>
      </c>
      <c r="B2" s="654"/>
      <c r="C2" s="654"/>
      <c r="D2" s="654"/>
      <c r="E2" s="654"/>
      <c r="F2" s="654"/>
      <c r="G2" s="654"/>
      <c r="H2" s="654"/>
    </row>
    <row r="3" spans="1:9" ht="15" x14ac:dyDescent="0.3">
      <c r="A3" s="227"/>
      <c r="B3" s="227"/>
      <c r="C3" s="227"/>
      <c r="D3" s="227"/>
      <c r="E3" s="227"/>
      <c r="F3" s="227"/>
      <c r="G3" s="227"/>
      <c r="H3" s="227"/>
    </row>
    <row r="4" spans="1:9" ht="18" x14ac:dyDescent="0.35">
      <c r="A4" s="653" t="s">
        <v>646</v>
      </c>
      <c r="B4" s="653"/>
      <c r="C4" s="653"/>
      <c r="D4" s="653"/>
      <c r="E4" s="653"/>
      <c r="F4" s="653"/>
      <c r="G4" s="653"/>
      <c r="H4" s="653"/>
    </row>
    <row r="5" spans="1:9" ht="15" x14ac:dyDescent="0.3">
      <c r="A5" s="228" t="s">
        <v>300</v>
      </c>
      <c r="B5" s="228"/>
      <c r="C5" s="228"/>
      <c r="D5" s="228"/>
      <c r="E5" s="228"/>
      <c r="F5" s="228"/>
      <c r="G5" s="228" t="s">
        <v>583</v>
      </c>
      <c r="H5" s="228"/>
    </row>
    <row r="6" spans="1:9" ht="21.75" customHeight="1" x14ac:dyDescent="0.2">
      <c r="A6" s="747" t="s">
        <v>2</v>
      </c>
      <c r="B6" s="747" t="s">
        <v>40</v>
      </c>
      <c r="C6" s="571" t="s">
        <v>544</v>
      </c>
      <c r="D6" s="572"/>
      <c r="E6" s="573"/>
      <c r="F6" s="571" t="s">
        <v>547</v>
      </c>
      <c r="G6" s="572"/>
      <c r="H6" s="573"/>
      <c r="I6" s="658" t="s">
        <v>82</v>
      </c>
    </row>
    <row r="7" spans="1:9" ht="26.25" customHeight="1" x14ac:dyDescent="0.2">
      <c r="A7" s="748"/>
      <c r="B7" s="748"/>
      <c r="C7" s="5" t="s">
        <v>543</v>
      </c>
      <c r="D7" s="5" t="s">
        <v>545</v>
      </c>
      <c r="E7" s="5" t="s">
        <v>546</v>
      </c>
      <c r="F7" s="5" t="s">
        <v>543</v>
      </c>
      <c r="G7" s="5" t="s">
        <v>545</v>
      </c>
      <c r="H7" s="5" t="s">
        <v>546</v>
      </c>
      <c r="I7" s="659"/>
    </row>
    <row r="8" spans="1:9" ht="15" x14ac:dyDescent="0.2">
      <c r="A8" s="337">
        <v>1</v>
      </c>
      <c r="B8" s="337">
        <v>2</v>
      </c>
      <c r="C8" s="337">
        <v>3</v>
      </c>
      <c r="D8" s="337">
        <v>4</v>
      </c>
      <c r="E8" s="337">
        <v>5</v>
      </c>
      <c r="F8" s="337">
        <v>6</v>
      </c>
      <c r="G8" s="337">
        <v>7</v>
      </c>
      <c r="H8" s="337">
        <v>8</v>
      </c>
      <c r="I8" s="337">
        <v>9</v>
      </c>
    </row>
    <row r="9" spans="1:9" ht="15" x14ac:dyDescent="0.2">
      <c r="A9" s="336">
        <v>1</v>
      </c>
      <c r="B9" s="232"/>
      <c r="C9" s="5"/>
      <c r="D9" s="5"/>
      <c r="E9" s="5"/>
      <c r="F9" s="5"/>
      <c r="G9" s="5"/>
      <c r="H9" s="5"/>
      <c r="I9" s="232"/>
    </row>
    <row r="10" spans="1:9" ht="15" x14ac:dyDescent="0.2">
      <c r="A10" s="336">
        <v>2</v>
      </c>
      <c r="B10" s="232"/>
      <c r="C10" s="5"/>
      <c r="D10" s="5"/>
      <c r="E10" s="5"/>
      <c r="F10" s="5"/>
      <c r="G10" s="5"/>
      <c r="H10" s="5"/>
      <c r="I10" s="232"/>
    </row>
    <row r="11" spans="1:9" ht="15" x14ac:dyDescent="0.2">
      <c r="A11" s="336">
        <v>3</v>
      </c>
      <c r="B11" s="232"/>
      <c r="C11" s="5"/>
      <c r="D11" s="5"/>
      <c r="E11" s="5"/>
      <c r="F11" s="5"/>
      <c r="G11" s="5"/>
      <c r="H11" s="5"/>
      <c r="I11" s="232"/>
    </row>
    <row r="12" spans="1:9" ht="15" x14ac:dyDescent="0.2">
      <c r="A12" s="336">
        <v>4</v>
      </c>
      <c r="B12" s="232"/>
      <c r="C12" s="5"/>
      <c r="D12" s="5"/>
      <c r="E12" s="5"/>
      <c r="F12" s="5"/>
      <c r="G12" s="5"/>
      <c r="H12" s="5"/>
      <c r="I12" s="232"/>
    </row>
    <row r="13" spans="1:9" ht="15" x14ac:dyDescent="0.2">
      <c r="A13" s="336">
        <v>5</v>
      </c>
      <c r="B13" s="232"/>
      <c r="C13" s="5"/>
      <c r="D13" s="5"/>
      <c r="E13" s="780" t="s">
        <v>855</v>
      </c>
      <c r="F13" s="781"/>
      <c r="G13" s="5"/>
      <c r="H13" s="5"/>
      <c r="I13" s="232"/>
    </row>
    <row r="14" spans="1:9" ht="15" x14ac:dyDescent="0.2">
      <c r="A14" s="336">
        <v>6</v>
      </c>
      <c r="B14" s="232"/>
      <c r="C14" s="5"/>
      <c r="D14" s="5"/>
      <c r="E14" s="782"/>
      <c r="F14" s="783"/>
      <c r="G14" s="5"/>
      <c r="H14" s="5"/>
      <c r="I14" s="232"/>
    </row>
    <row r="15" spans="1:9" ht="15" x14ac:dyDescent="0.2">
      <c r="A15" s="336">
        <v>7</v>
      </c>
      <c r="B15" s="232"/>
      <c r="C15" s="5"/>
      <c r="D15" s="5"/>
      <c r="E15" s="784"/>
      <c r="F15" s="785"/>
      <c r="G15" s="5"/>
      <c r="H15" s="5"/>
      <c r="I15" s="232"/>
    </row>
    <row r="16" spans="1:9" ht="15" x14ac:dyDescent="0.2">
      <c r="A16" s="336">
        <v>8</v>
      </c>
      <c r="B16" s="232"/>
      <c r="C16" s="5"/>
      <c r="D16" s="5"/>
      <c r="E16" s="5"/>
      <c r="F16" s="5"/>
      <c r="G16" s="5"/>
      <c r="H16" s="5"/>
      <c r="I16" s="232"/>
    </row>
    <row r="17" spans="1:11" ht="15" x14ac:dyDescent="0.2">
      <c r="A17" s="336">
        <v>9</v>
      </c>
      <c r="B17" s="9"/>
      <c r="C17" s="9"/>
      <c r="D17" s="9"/>
      <c r="E17" s="9"/>
      <c r="F17" s="9"/>
      <c r="G17" s="9"/>
      <c r="H17" s="9"/>
      <c r="I17" s="9"/>
      <c r="K17" t="s">
        <v>11</v>
      </c>
    </row>
    <row r="18" spans="1:11" ht="15" x14ac:dyDescent="0.2">
      <c r="A18" s="336">
        <v>10</v>
      </c>
      <c r="B18" s="9"/>
      <c r="C18" s="9"/>
      <c r="D18" s="9"/>
      <c r="E18" s="9"/>
      <c r="F18" s="9"/>
      <c r="G18" s="9"/>
      <c r="H18" s="9"/>
      <c r="I18" s="9"/>
    </row>
    <row r="19" spans="1:11" ht="15" x14ac:dyDescent="0.2">
      <c r="A19" s="336">
        <v>11</v>
      </c>
      <c r="B19" s="9"/>
      <c r="C19" s="9"/>
      <c r="D19" s="9"/>
      <c r="E19" s="9"/>
      <c r="F19" s="9"/>
      <c r="G19" s="9"/>
      <c r="H19" s="9"/>
      <c r="I19" s="9"/>
    </row>
    <row r="20" spans="1:11" ht="15" x14ac:dyDescent="0.2">
      <c r="A20" s="336">
        <v>12</v>
      </c>
      <c r="B20" s="9"/>
      <c r="C20" s="9"/>
      <c r="D20" s="9"/>
      <c r="E20" s="9"/>
      <c r="F20" s="9"/>
      <c r="G20" s="9"/>
      <c r="H20" s="9"/>
      <c r="I20" s="9"/>
    </row>
    <row r="21" spans="1:11" ht="15" x14ac:dyDescent="0.2">
      <c r="A21" s="336">
        <v>13</v>
      </c>
      <c r="B21" s="9"/>
      <c r="C21" s="9"/>
      <c r="D21" s="9"/>
      <c r="E21" s="9"/>
      <c r="F21" s="9"/>
      <c r="G21" s="9"/>
      <c r="H21" s="9"/>
      <c r="I21" s="19" t="s">
        <v>451</v>
      </c>
    </row>
    <row r="22" spans="1:11" ht="15" x14ac:dyDescent="0.2">
      <c r="A22" s="336">
        <v>14</v>
      </c>
      <c r="B22" s="9"/>
      <c r="C22" s="9"/>
      <c r="D22" s="9"/>
      <c r="E22" s="9"/>
      <c r="F22" s="9"/>
      <c r="G22" s="9"/>
      <c r="H22" s="9"/>
      <c r="I22" s="9"/>
    </row>
    <row r="23" spans="1:11" x14ac:dyDescent="0.2">
      <c r="A23" s="19" t="s">
        <v>7</v>
      </c>
      <c r="B23" s="9"/>
      <c r="C23" s="9"/>
      <c r="D23" s="9"/>
      <c r="E23" s="9"/>
      <c r="F23" s="9"/>
      <c r="G23" s="9"/>
      <c r="H23" s="9"/>
      <c r="I23" s="9"/>
    </row>
    <row r="24" spans="1:11" x14ac:dyDescent="0.2">
      <c r="A24" s="19" t="s">
        <v>7</v>
      </c>
      <c r="B24" s="9"/>
      <c r="C24" s="9"/>
      <c r="D24" s="9"/>
      <c r="E24" s="9"/>
      <c r="F24" s="9"/>
      <c r="G24" s="9"/>
      <c r="H24" s="9"/>
      <c r="I24" s="9"/>
    </row>
    <row r="25" spans="1:11" x14ac:dyDescent="0.2">
      <c r="A25" s="30" t="s">
        <v>19</v>
      </c>
      <c r="B25" s="9"/>
      <c r="C25" s="9"/>
      <c r="D25" s="9"/>
      <c r="E25" s="9"/>
      <c r="F25" s="9"/>
      <c r="G25" s="9"/>
      <c r="H25" s="9"/>
      <c r="I25" s="9"/>
    </row>
    <row r="28" spans="1:11" ht="12.75" customHeight="1" x14ac:dyDescent="0.2">
      <c r="A28" s="235"/>
      <c r="B28" s="235"/>
      <c r="C28" s="235"/>
      <c r="D28" s="235"/>
      <c r="E28" s="235"/>
      <c r="F28" s="235"/>
    </row>
    <row r="29" spans="1:11" ht="12.75" customHeight="1" x14ac:dyDescent="0.2">
      <c r="A29" s="235" t="s">
        <v>12</v>
      </c>
      <c r="B29" s="235"/>
      <c r="C29" s="235"/>
      <c r="D29" s="235"/>
      <c r="E29" s="235"/>
      <c r="F29" s="235"/>
      <c r="G29" s="651" t="s">
        <v>13</v>
      </c>
      <c r="H29" s="651"/>
      <c r="I29" s="651"/>
    </row>
    <row r="30" spans="1:11" ht="12.75" customHeight="1" x14ac:dyDescent="0.2">
      <c r="A30" s="235"/>
      <c r="B30" s="235"/>
      <c r="C30" s="235"/>
      <c r="D30" s="235"/>
      <c r="E30" s="235"/>
      <c r="F30" s="235"/>
      <c r="G30" s="651" t="s">
        <v>14</v>
      </c>
      <c r="H30" s="651"/>
      <c r="I30" s="651"/>
    </row>
    <row r="31" spans="1:11" ht="12.75" customHeight="1" x14ac:dyDescent="0.2">
      <c r="F31" s="235"/>
      <c r="H31" s="236" t="s">
        <v>91</v>
      </c>
    </row>
    <row r="32" spans="1:11" x14ac:dyDescent="0.2">
      <c r="H32" s="237" t="s">
        <v>88</v>
      </c>
    </row>
  </sheetData>
  <mergeCells count="11">
    <mergeCell ref="G30:I30"/>
    <mergeCell ref="A6:A7"/>
    <mergeCell ref="B6:B7"/>
    <mergeCell ref="C6:E6"/>
    <mergeCell ref="F6:H6"/>
    <mergeCell ref="E13:F15"/>
    <mergeCell ref="A1:H1"/>
    <mergeCell ref="A2:H2"/>
    <mergeCell ref="A4:H4"/>
    <mergeCell ref="I6:I7"/>
    <mergeCell ref="G29:I29"/>
  </mergeCells>
  <printOptions horizontalCentered="1"/>
  <pageMargins left="0.70866141732283472" right="0.70866141732283472" top="0.23622047244094491" bottom="0"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85" zoomScaleNormal="85" zoomScaleSheetLayoutView="73" workbookViewId="0">
      <selection activeCell="F29" sqref="F29"/>
    </sheetView>
  </sheetViews>
  <sheetFormatPr defaultRowHeight="12.75" x14ac:dyDescent="0.2"/>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1.28515625" customWidth="1"/>
    <col min="12" max="12" width="19.28515625" customWidth="1"/>
  </cols>
  <sheetData>
    <row r="1" spans="1:12" ht="15" x14ac:dyDescent="0.2">
      <c r="A1" s="93"/>
      <c r="B1" s="93"/>
      <c r="C1" s="93"/>
      <c r="D1" s="93"/>
      <c r="E1" s="93"/>
      <c r="F1" s="93"/>
      <c r="G1" s="93"/>
      <c r="H1" s="93"/>
      <c r="K1" s="660" t="s">
        <v>92</v>
      </c>
      <c r="L1" s="660"/>
    </row>
    <row r="2" spans="1:12" ht="15.75" x14ac:dyDescent="0.25">
      <c r="A2" s="791" t="s">
        <v>0</v>
      </c>
      <c r="B2" s="791"/>
      <c r="C2" s="791"/>
      <c r="D2" s="791"/>
      <c r="E2" s="791"/>
      <c r="F2" s="791"/>
      <c r="G2" s="791"/>
      <c r="H2" s="791"/>
      <c r="I2" s="93"/>
      <c r="J2" s="93"/>
      <c r="K2" s="93"/>
      <c r="L2" s="93"/>
    </row>
    <row r="3" spans="1:12" ht="20.25" x14ac:dyDescent="0.3">
      <c r="A3" s="646" t="s">
        <v>574</v>
      </c>
      <c r="B3" s="646"/>
      <c r="C3" s="646"/>
      <c r="D3" s="646"/>
      <c r="E3" s="646"/>
      <c r="F3" s="646"/>
      <c r="G3" s="646"/>
      <c r="H3" s="646"/>
      <c r="I3" s="93"/>
      <c r="J3" s="93"/>
      <c r="K3" s="93"/>
      <c r="L3" s="93"/>
    </row>
    <row r="4" spans="1:12" x14ac:dyDescent="0.2">
      <c r="A4" s="93"/>
      <c r="B4" s="93"/>
      <c r="C4" s="93"/>
      <c r="D4" s="93"/>
      <c r="E4" s="93"/>
      <c r="F4" s="93"/>
      <c r="G4" s="93"/>
      <c r="H4" s="93"/>
      <c r="I4" s="93"/>
      <c r="J4" s="93"/>
      <c r="K4" s="93"/>
      <c r="L4" s="93"/>
    </row>
    <row r="5" spans="1:12" ht="15.75" x14ac:dyDescent="0.25">
      <c r="A5" s="647" t="s">
        <v>648</v>
      </c>
      <c r="B5" s="647"/>
      <c r="C5" s="647"/>
      <c r="D5" s="647"/>
      <c r="E5" s="647"/>
      <c r="F5" s="647"/>
      <c r="G5" s="647"/>
      <c r="H5" s="647"/>
      <c r="I5" s="647"/>
      <c r="J5" s="647"/>
      <c r="K5" s="647"/>
      <c r="L5" s="647"/>
    </row>
    <row r="6" spans="1:12" x14ac:dyDescent="0.2">
      <c r="A6" s="93"/>
      <c r="B6" s="93"/>
      <c r="C6" s="93"/>
      <c r="D6" s="93"/>
      <c r="E6" s="93"/>
      <c r="F6" s="93"/>
      <c r="G6" s="93"/>
      <c r="H6" s="93"/>
      <c r="I6" s="93"/>
      <c r="J6" s="93"/>
      <c r="K6" s="93"/>
      <c r="L6" s="93"/>
    </row>
    <row r="7" spans="1:12" x14ac:dyDescent="0.2">
      <c r="A7" s="585" t="s">
        <v>186</v>
      </c>
      <c r="B7" s="585"/>
      <c r="C7" s="93"/>
      <c r="D7" s="93"/>
      <c r="E7" s="93"/>
      <c r="F7" s="93"/>
      <c r="G7" s="93"/>
      <c r="H7" s="339"/>
      <c r="I7" s="93"/>
      <c r="J7" s="93"/>
      <c r="K7" s="93"/>
      <c r="L7" s="93"/>
    </row>
    <row r="8" spans="1:12" ht="18" x14ac:dyDescent="0.25">
      <c r="A8" s="96"/>
      <c r="B8" s="96"/>
      <c r="C8" s="93"/>
      <c r="D8" s="93"/>
      <c r="E8" s="93"/>
      <c r="F8" s="93"/>
      <c r="G8" s="93"/>
      <c r="H8" s="93"/>
      <c r="I8" s="124"/>
      <c r="J8" s="148"/>
      <c r="K8" s="124" t="s">
        <v>588</v>
      </c>
      <c r="L8" s="93"/>
    </row>
    <row r="9" spans="1:12" ht="27.75" customHeight="1" x14ac:dyDescent="0.2">
      <c r="A9" s="789" t="s">
        <v>254</v>
      </c>
      <c r="B9" s="789" t="s">
        <v>253</v>
      </c>
      <c r="C9" s="579" t="s">
        <v>553</v>
      </c>
      <c r="D9" s="579" t="s">
        <v>554</v>
      </c>
      <c r="E9" s="787" t="s">
        <v>555</v>
      </c>
      <c r="F9" s="787"/>
      <c r="G9" s="787" t="s">
        <v>507</v>
      </c>
      <c r="H9" s="787"/>
      <c r="I9" s="787" t="s">
        <v>265</v>
      </c>
      <c r="J9" s="787"/>
      <c r="K9" s="788" t="s">
        <v>269</v>
      </c>
      <c r="L9" s="788"/>
    </row>
    <row r="10" spans="1:12" ht="25.5" x14ac:dyDescent="0.2">
      <c r="A10" s="790"/>
      <c r="B10" s="790"/>
      <c r="C10" s="579"/>
      <c r="D10" s="579"/>
      <c r="E10" s="5" t="s">
        <v>252</v>
      </c>
      <c r="F10" s="5" t="s">
        <v>229</v>
      </c>
      <c r="G10" s="5" t="s">
        <v>252</v>
      </c>
      <c r="H10" s="5" t="s">
        <v>229</v>
      </c>
      <c r="I10" s="5" t="s">
        <v>252</v>
      </c>
      <c r="J10" s="5" t="s">
        <v>229</v>
      </c>
      <c r="K10" s="5" t="s">
        <v>252</v>
      </c>
      <c r="L10" s="5" t="s">
        <v>229</v>
      </c>
    </row>
    <row r="11" spans="1:12" s="15" customFormat="1" x14ac:dyDescent="0.2">
      <c r="A11" s="98">
        <v>1</v>
      </c>
      <c r="B11" s="98">
        <v>2</v>
      </c>
      <c r="C11" s="98">
        <v>3</v>
      </c>
      <c r="D11" s="98">
        <v>4</v>
      </c>
      <c r="E11" s="98">
        <v>5</v>
      </c>
      <c r="F11" s="98">
        <v>6</v>
      </c>
      <c r="G11" s="98">
        <v>7</v>
      </c>
      <c r="H11" s="98">
        <v>8</v>
      </c>
      <c r="I11" s="98">
        <v>9</v>
      </c>
      <c r="J11" s="98">
        <v>10</v>
      </c>
      <c r="K11" s="98">
        <v>11</v>
      </c>
      <c r="L11" s="98">
        <v>12</v>
      </c>
    </row>
    <row r="12" spans="1:12" x14ac:dyDescent="0.2">
      <c r="A12" s="101">
        <v>1</v>
      </c>
      <c r="B12" s="97" t="s">
        <v>854</v>
      </c>
      <c r="C12" s="97">
        <v>283</v>
      </c>
      <c r="D12" s="97">
        <f>24152+17867</f>
        <v>42019</v>
      </c>
      <c r="E12" s="97">
        <v>271</v>
      </c>
      <c r="F12" s="97">
        <f>22232+17740</f>
        <v>39972</v>
      </c>
      <c r="G12" s="97">
        <v>271</v>
      </c>
      <c r="H12" s="97">
        <v>40704</v>
      </c>
      <c r="I12" s="97">
        <v>271</v>
      </c>
      <c r="J12" s="97">
        <v>40704</v>
      </c>
      <c r="K12" s="97">
        <v>283</v>
      </c>
      <c r="L12" s="97">
        <f>34+42</f>
        <v>76</v>
      </c>
    </row>
    <row r="13" spans="1:12" x14ac:dyDescent="0.2">
      <c r="A13" s="101">
        <v>2</v>
      </c>
      <c r="B13" s="378"/>
      <c r="C13" s="378"/>
      <c r="D13" s="378"/>
      <c r="E13" s="378"/>
      <c r="F13" s="378"/>
      <c r="G13" s="378"/>
      <c r="H13" s="378"/>
      <c r="I13" s="378"/>
      <c r="J13" s="378"/>
      <c r="K13" s="378"/>
      <c r="L13" s="378"/>
    </row>
    <row r="14" spans="1:12" x14ac:dyDescent="0.2">
      <c r="A14" s="101">
        <v>3</v>
      </c>
      <c r="B14" s="101"/>
      <c r="C14" s="102"/>
      <c r="D14" s="102"/>
      <c r="E14" s="102"/>
      <c r="F14" s="102"/>
      <c r="G14" s="102"/>
      <c r="H14" s="102"/>
      <c r="I14" s="102"/>
      <c r="J14" s="102"/>
      <c r="K14" s="102"/>
      <c r="L14" s="102"/>
    </row>
    <row r="15" spans="1:12" x14ac:dyDescent="0.2">
      <c r="A15" s="101">
        <v>4</v>
      </c>
      <c r="B15" s="101"/>
      <c r="C15" s="102"/>
      <c r="D15" s="102"/>
      <c r="E15" s="102"/>
      <c r="F15" s="102"/>
      <c r="G15" s="102"/>
      <c r="H15" s="102"/>
      <c r="I15" s="102"/>
      <c r="J15" s="102"/>
      <c r="K15" s="102"/>
      <c r="L15" s="102"/>
    </row>
    <row r="16" spans="1:12" x14ac:dyDescent="0.2">
      <c r="A16" s="101">
        <v>5</v>
      </c>
      <c r="B16" s="101"/>
      <c r="C16" s="102"/>
      <c r="D16" s="102"/>
      <c r="E16" s="102"/>
      <c r="F16" s="102"/>
      <c r="G16" s="102"/>
      <c r="H16" s="102"/>
      <c r="I16" s="102"/>
      <c r="J16" s="102"/>
      <c r="K16" s="102"/>
      <c r="L16" s="102"/>
    </row>
    <row r="17" spans="1:12" x14ac:dyDescent="0.2">
      <c r="A17" s="101">
        <v>6</v>
      </c>
      <c r="B17" s="101"/>
      <c r="C17" s="102"/>
      <c r="D17" s="102"/>
      <c r="E17" s="102"/>
      <c r="F17" s="102"/>
      <c r="G17" s="102"/>
      <c r="H17" s="102"/>
      <c r="I17" s="102"/>
      <c r="J17" s="102"/>
      <c r="K17" s="102"/>
      <c r="L17" s="102"/>
    </row>
    <row r="18" spans="1:12" x14ac:dyDescent="0.2">
      <c r="A18" s="101">
        <v>7</v>
      </c>
      <c r="B18" s="101"/>
      <c r="C18" s="102"/>
      <c r="D18" s="102"/>
      <c r="E18" s="102"/>
      <c r="F18" s="102"/>
      <c r="G18" s="102"/>
      <c r="H18" s="102"/>
      <c r="I18" s="102"/>
      <c r="J18" s="102"/>
      <c r="K18" s="102"/>
      <c r="L18" s="102"/>
    </row>
    <row r="19" spans="1:12" x14ac:dyDescent="0.2">
      <c r="A19" s="101">
        <v>8</v>
      </c>
      <c r="B19" s="101"/>
      <c r="C19" s="102"/>
      <c r="D19" s="102"/>
      <c r="E19" s="102"/>
      <c r="F19" s="102"/>
      <c r="G19" s="102"/>
      <c r="H19" s="102"/>
      <c r="I19" s="102"/>
      <c r="J19" s="102"/>
      <c r="K19" s="102"/>
      <c r="L19" s="102"/>
    </row>
    <row r="20" spans="1:12" x14ac:dyDescent="0.2">
      <c r="A20" s="101">
        <v>9</v>
      </c>
      <c r="B20" s="101"/>
      <c r="C20" s="102"/>
      <c r="D20" s="102"/>
      <c r="E20" s="102"/>
      <c r="F20" s="102"/>
      <c r="G20" s="102"/>
      <c r="H20" s="102"/>
      <c r="I20" s="102"/>
      <c r="J20" s="102"/>
      <c r="K20" s="102"/>
      <c r="L20" s="102"/>
    </row>
    <row r="21" spans="1:12" x14ac:dyDescent="0.2">
      <c r="A21" s="101">
        <v>10</v>
      </c>
      <c r="B21" s="101"/>
      <c r="C21" s="102"/>
      <c r="D21" s="102"/>
      <c r="E21" s="102"/>
      <c r="F21" s="102"/>
      <c r="G21" s="102"/>
      <c r="H21" s="102"/>
      <c r="I21" s="102"/>
      <c r="J21" s="102"/>
      <c r="K21" s="102"/>
      <c r="L21" s="102"/>
    </row>
    <row r="22" spans="1:12" x14ac:dyDescent="0.2">
      <c r="A22" s="101">
        <v>11</v>
      </c>
      <c r="B22" s="101"/>
      <c r="C22" s="102"/>
      <c r="D22" s="102"/>
      <c r="E22" s="102"/>
      <c r="F22" s="102"/>
      <c r="G22" s="102"/>
      <c r="H22" s="102"/>
      <c r="I22" s="102"/>
      <c r="J22" s="102"/>
      <c r="K22" s="102"/>
      <c r="L22" s="102"/>
    </row>
    <row r="23" spans="1:12" x14ac:dyDescent="0.2">
      <c r="A23" s="101">
        <v>12</v>
      </c>
      <c r="B23" s="101"/>
      <c r="C23" s="102"/>
      <c r="D23" s="102"/>
      <c r="E23" s="102"/>
      <c r="F23" s="102"/>
      <c r="G23" s="102"/>
      <c r="H23" s="102"/>
      <c r="I23" s="102"/>
      <c r="J23" s="102"/>
      <c r="K23" s="102"/>
      <c r="L23" s="102"/>
    </row>
    <row r="24" spans="1:12" x14ac:dyDescent="0.2">
      <c r="A24" s="101">
        <v>13</v>
      </c>
      <c r="B24" s="101"/>
      <c r="C24" s="102"/>
      <c r="D24" s="102"/>
      <c r="E24" s="102"/>
      <c r="F24" s="102"/>
      <c r="G24" s="102"/>
      <c r="H24" s="102"/>
      <c r="I24" s="102"/>
      <c r="J24" s="102"/>
      <c r="K24" s="102"/>
      <c r="L24" s="102"/>
    </row>
    <row r="25" spans="1:12" x14ac:dyDescent="0.2">
      <c r="A25" s="101">
        <v>14</v>
      </c>
      <c r="B25" s="101"/>
      <c r="C25" s="102"/>
      <c r="D25" s="102"/>
      <c r="E25" s="102"/>
      <c r="F25" s="102"/>
      <c r="G25" s="102"/>
      <c r="H25" s="102"/>
      <c r="I25" s="102"/>
      <c r="J25" s="102"/>
      <c r="K25" s="102"/>
      <c r="L25" s="102"/>
    </row>
    <row r="26" spans="1:12" x14ac:dyDescent="0.2">
      <c r="A26" s="104" t="s">
        <v>7</v>
      </c>
      <c r="B26" s="104"/>
      <c r="C26" s="102"/>
      <c r="D26" s="102"/>
      <c r="E26" s="102"/>
      <c r="F26" s="102"/>
      <c r="G26" s="102"/>
      <c r="H26" s="102"/>
      <c r="I26" s="102"/>
      <c r="J26" s="102"/>
      <c r="K26" s="102"/>
      <c r="L26" s="102"/>
    </row>
    <row r="27" spans="1:12" x14ac:dyDescent="0.2">
      <c r="A27" s="104" t="s">
        <v>7</v>
      </c>
      <c r="B27" s="104"/>
      <c r="C27" s="102"/>
      <c r="D27" s="102"/>
      <c r="E27" s="102"/>
      <c r="F27" s="102"/>
      <c r="G27" s="102"/>
      <c r="H27" s="102"/>
      <c r="I27" s="102"/>
      <c r="J27" s="102"/>
      <c r="K27" s="102"/>
      <c r="L27" s="102"/>
    </row>
    <row r="28" spans="1:12" x14ac:dyDescent="0.2">
      <c r="A28" s="97" t="s">
        <v>19</v>
      </c>
      <c r="B28" s="97" t="s">
        <v>854</v>
      </c>
      <c r="C28" s="97">
        <v>283</v>
      </c>
      <c r="D28" s="97">
        <f>24152+17867</f>
        <v>42019</v>
      </c>
      <c r="E28" s="97">
        <v>271</v>
      </c>
      <c r="F28" s="97">
        <f>22232+17740</f>
        <v>39972</v>
      </c>
      <c r="G28" s="97">
        <v>271</v>
      </c>
      <c r="H28" s="97">
        <v>40704</v>
      </c>
      <c r="I28" s="97">
        <v>271</v>
      </c>
      <c r="J28" s="97">
        <v>40704</v>
      </c>
      <c r="K28" s="97">
        <v>283</v>
      </c>
      <c r="L28" s="97">
        <f>34+42</f>
        <v>76</v>
      </c>
    </row>
    <row r="29" spans="1:12" x14ac:dyDescent="0.2">
      <c r="A29" s="105"/>
      <c r="B29" s="105"/>
      <c r="C29" s="93"/>
      <c r="D29" s="93"/>
      <c r="E29" s="93"/>
      <c r="F29" s="93"/>
      <c r="G29" s="93"/>
      <c r="H29" s="93"/>
      <c r="I29" s="93"/>
      <c r="J29" s="93"/>
      <c r="K29" s="93"/>
      <c r="L29" s="93"/>
    </row>
    <row r="30" spans="1:12" x14ac:dyDescent="0.2">
      <c r="A30" s="93"/>
      <c r="B30" s="93"/>
      <c r="C30" s="93"/>
      <c r="D30" s="93"/>
      <c r="E30" s="93"/>
      <c r="F30" s="93"/>
      <c r="G30" s="93"/>
      <c r="H30" s="93"/>
      <c r="I30" s="93"/>
      <c r="J30" s="93"/>
      <c r="K30" s="93"/>
      <c r="L30" s="93"/>
    </row>
    <row r="31" spans="1:12" x14ac:dyDescent="0.2">
      <c r="A31" s="93"/>
      <c r="B31" s="93"/>
      <c r="C31" s="93"/>
      <c r="D31" s="93"/>
      <c r="E31" s="93"/>
      <c r="F31" s="93"/>
      <c r="G31" s="93"/>
      <c r="H31" s="93"/>
      <c r="I31" s="93"/>
      <c r="J31" s="93"/>
      <c r="K31" s="93"/>
      <c r="L31" s="93"/>
    </row>
    <row r="33" spans="1:12" x14ac:dyDescent="0.2">
      <c r="A33" s="792"/>
      <c r="B33" s="792"/>
      <c r="C33" s="792"/>
      <c r="D33" s="792"/>
      <c r="E33" s="792"/>
      <c r="F33" s="792"/>
      <c r="G33" s="792"/>
      <c r="H33" s="792"/>
      <c r="I33" s="792"/>
      <c r="J33" s="792"/>
      <c r="K33" s="792"/>
      <c r="L33" s="792"/>
    </row>
    <row r="34" spans="1:12" x14ac:dyDescent="0.2">
      <c r="A34" s="93"/>
      <c r="B34" s="93"/>
      <c r="C34" s="93"/>
      <c r="D34" s="93"/>
      <c r="E34" s="93"/>
      <c r="F34" s="93"/>
      <c r="G34" s="93"/>
      <c r="H34" s="93"/>
      <c r="I34" s="93"/>
      <c r="J34" s="93"/>
      <c r="K34" s="93"/>
      <c r="L34" s="93"/>
    </row>
    <row r="35" spans="1:12" ht="15.75" x14ac:dyDescent="0.25">
      <c r="A35" s="108" t="s">
        <v>12</v>
      </c>
      <c r="B35" s="108"/>
      <c r="C35" s="108"/>
      <c r="D35" s="108"/>
      <c r="E35" s="108"/>
      <c r="F35" s="108"/>
      <c r="G35" s="108"/>
      <c r="H35" s="108"/>
      <c r="I35" s="786"/>
      <c r="J35" s="786"/>
      <c r="K35" s="93"/>
      <c r="L35" s="93"/>
    </row>
    <row r="36" spans="1:12" ht="15.75" customHeight="1" x14ac:dyDescent="0.2">
      <c r="A36" s="628" t="s">
        <v>14</v>
      </c>
      <c r="B36" s="628"/>
      <c r="C36" s="628"/>
      <c r="D36" s="628"/>
      <c r="E36" s="628"/>
      <c r="F36" s="628"/>
      <c r="G36" s="628"/>
      <c r="H36" s="628"/>
      <c r="I36" s="628"/>
      <c r="J36" s="628"/>
      <c r="K36" s="93"/>
      <c r="L36" s="93"/>
    </row>
    <row r="37" spans="1:12" ht="15.6" customHeight="1" x14ac:dyDescent="0.2">
      <c r="A37" s="628" t="s">
        <v>15</v>
      </c>
      <c r="B37" s="628"/>
      <c r="C37" s="628"/>
      <c r="D37" s="628"/>
      <c r="E37" s="628"/>
      <c r="F37" s="628"/>
      <c r="G37" s="628"/>
      <c r="H37" s="628"/>
      <c r="I37" s="628"/>
      <c r="J37" s="628"/>
      <c r="K37" s="93"/>
      <c r="L37" s="93"/>
    </row>
    <row r="38" spans="1:12" x14ac:dyDescent="0.2">
      <c r="A38" s="93"/>
      <c r="B38" s="93"/>
      <c r="C38" s="93"/>
      <c r="D38" s="93"/>
      <c r="E38" s="93"/>
      <c r="F38" s="93"/>
      <c r="I38" s="36" t="s">
        <v>88</v>
      </c>
      <c r="J38" s="36"/>
      <c r="K38" s="36"/>
      <c r="L38" s="36"/>
    </row>
  </sheetData>
  <mergeCells count="18">
    <mergeCell ref="A37:J37"/>
    <mergeCell ref="B9:B10"/>
    <mergeCell ref="A9:A10"/>
    <mergeCell ref="C9:C10"/>
    <mergeCell ref="A2:H2"/>
    <mergeCell ref="A3:H3"/>
    <mergeCell ref="A33:H33"/>
    <mergeCell ref="I33:L33"/>
    <mergeCell ref="A7:B7"/>
    <mergeCell ref="A5:L5"/>
    <mergeCell ref="K1:L1"/>
    <mergeCell ref="A36:J36"/>
    <mergeCell ref="I35:J35"/>
    <mergeCell ref="G9:H9"/>
    <mergeCell ref="D9:D10"/>
    <mergeCell ref="E9:F9"/>
    <mergeCell ref="I9:J9"/>
    <mergeCell ref="K9:L9"/>
  </mergeCells>
  <printOptions horizontalCentered="1"/>
  <pageMargins left="0.70866141732283472" right="0.70866141732283472" top="0.23622047244094491" bottom="0" header="0.31496062992125984" footer="0.31496062992125984"/>
  <pageSetup paperSize="9" scale="78" orientation="landscape" r:id="rId1"/>
  <colBreaks count="1" manualBreakCount="1">
    <brk id="12" max="37"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3" zoomScaleNormal="100" zoomScaleSheetLayoutView="100" workbookViewId="0">
      <selection activeCell="F29" sqref="F29"/>
    </sheetView>
  </sheetViews>
  <sheetFormatPr defaultColWidth="8.85546875" defaultRowHeight="12.75" x14ac:dyDescent="0.2"/>
  <cols>
    <col min="1" max="1" width="11.140625" style="93" customWidth="1"/>
    <col min="2" max="2" width="19.140625" style="93" customWidth="1"/>
    <col min="3" max="3" width="20.5703125" style="93" customWidth="1"/>
    <col min="4" max="4" width="22.28515625" style="93" customWidth="1"/>
    <col min="5" max="5" width="25.42578125" style="93" customWidth="1"/>
    <col min="6" max="6" width="27.42578125" style="93" customWidth="1"/>
    <col min="7" max="16384" width="8.85546875" style="93"/>
  </cols>
  <sheetData>
    <row r="1" spans="1:7" ht="12.75" customHeight="1" x14ac:dyDescent="0.2">
      <c r="D1" s="323"/>
      <c r="E1" s="323"/>
      <c r="F1" s="324" t="s">
        <v>106</v>
      </c>
    </row>
    <row r="2" spans="1:7" ht="15" customHeight="1" x14ac:dyDescent="0.25">
      <c r="B2" s="791" t="s">
        <v>0</v>
      </c>
      <c r="C2" s="791"/>
      <c r="D2" s="791"/>
      <c r="E2" s="791"/>
      <c r="F2" s="791"/>
    </row>
    <row r="3" spans="1:7" ht="20.25" x14ac:dyDescent="0.3">
      <c r="B3" s="646" t="s">
        <v>574</v>
      </c>
      <c r="C3" s="646"/>
      <c r="D3" s="646"/>
      <c r="E3" s="646"/>
      <c r="F3" s="646"/>
    </row>
    <row r="4" spans="1:7" ht="11.25" customHeight="1" x14ac:dyDescent="0.2"/>
    <row r="5" spans="1:7" x14ac:dyDescent="0.2">
      <c r="A5" s="794" t="s">
        <v>504</v>
      </c>
      <c r="B5" s="794"/>
      <c r="C5" s="794"/>
      <c r="D5" s="794"/>
      <c r="E5" s="794"/>
      <c r="F5" s="794"/>
    </row>
    <row r="6" spans="1:7" ht="8.4499999999999993" customHeight="1" x14ac:dyDescent="0.25">
      <c r="A6" s="95"/>
      <c r="B6" s="95"/>
      <c r="C6" s="95"/>
      <c r="D6" s="95"/>
      <c r="E6" s="95"/>
      <c r="F6" s="95"/>
    </row>
    <row r="7" spans="1:7" ht="18" customHeight="1" x14ac:dyDescent="0.2">
      <c r="A7" s="585" t="s">
        <v>186</v>
      </c>
      <c r="B7" s="585"/>
    </row>
    <row r="8" spans="1:7" ht="18" hidden="1" customHeight="1" x14ac:dyDescent="0.25">
      <c r="A8" s="96" t="s">
        <v>1</v>
      </c>
    </row>
    <row r="9" spans="1:7" ht="30.6" customHeight="1" x14ac:dyDescent="0.2">
      <c r="A9" s="789" t="s">
        <v>2</v>
      </c>
      <c r="B9" s="789" t="s">
        <v>3</v>
      </c>
      <c r="C9" s="795" t="s">
        <v>500</v>
      </c>
      <c r="D9" s="796"/>
      <c r="E9" s="795" t="s">
        <v>503</v>
      </c>
      <c r="F9" s="796"/>
    </row>
    <row r="10" spans="1:7" s="109" customFormat="1" ht="25.5" x14ac:dyDescent="0.2">
      <c r="A10" s="789"/>
      <c r="B10" s="789"/>
      <c r="C10" s="98" t="s">
        <v>501</v>
      </c>
      <c r="D10" s="98" t="s">
        <v>502</v>
      </c>
      <c r="E10" s="98" t="s">
        <v>501</v>
      </c>
      <c r="F10" s="98" t="s">
        <v>502</v>
      </c>
      <c r="G10" s="133"/>
    </row>
    <row r="11" spans="1:7" s="186" customFormat="1" x14ac:dyDescent="0.2">
      <c r="A11" s="185">
        <v>1</v>
      </c>
      <c r="B11" s="185">
        <v>2</v>
      </c>
      <c r="C11" s="185">
        <v>3</v>
      </c>
      <c r="D11" s="185">
        <v>4</v>
      </c>
      <c r="E11" s="185">
        <v>5</v>
      </c>
      <c r="F11" s="185">
        <v>6</v>
      </c>
    </row>
    <row r="12" spans="1:7" x14ac:dyDescent="0.2">
      <c r="A12" s="101">
        <v>1</v>
      </c>
      <c r="B12" s="97" t="s">
        <v>854</v>
      </c>
      <c r="C12" s="97">
        <v>162</v>
      </c>
      <c r="D12" s="97">
        <v>162</v>
      </c>
      <c r="E12" s="97">
        <v>119</v>
      </c>
      <c r="F12" s="97">
        <v>119</v>
      </c>
    </row>
    <row r="13" spans="1:7" x14ac:dyDescent="0.2">
      <c r="A13" s="101">
        <v>2</v>
      </c>
      <c r="B13" s="97"/>
      <c r="C13" s="97"/>
      <c r="D13" s="97"/>
      <c r="E13" s="97"/>
      <c r="F13" s="97"/>
    </row>
    <row r="14" spans="1:7" x14ac:dyDescent="0.2">
      <c r="A14" s="101">
        <v>3</v>
      </c>
      <c r="B14" s="102"/>
      <c r="C14" s="101"/>
      <c r="D14" s="101"/>
      <c r="E14" s="101"/>
      <c r="F14" s="101"/>
    </row>
    <row r="15" spans="1:7" x14ac:dyDescent="0.2">
      <c r="A15" s="101">
        <v>4</v>
      </c>
      <c r="B15" s="102"/>
      <c r="C15" s="101"/>
      <c r="D15" s="101"/>
      <c r="E15" s="101"/>
      <c r="F15" s="101"/>
    </row>
    <row r="16" spans="1:7" x14ac:dyDescent="0.2">
      <c r="A16" s="101">
        <v>5</v>
      </c>
      <c r="B16" s="102"/>
      <c r="C16" s="101"/>
      <c r="D16" s="101"/>
      <c r="E16" s="101"/>
      <c r="F16" s="101"/>
    </row>
    <row r="17" spans="1:6" x14ac:dyDescent="0.2">
      <c r="A17" s="101">
        <v>6</v>
      </c>
      <c r="B17" s="102"/>
      <c r="C17" s="101"/>
      <c r="D17" s="101"/>
      <c r="E17" s="101"/>
      <c r="F17" s="101"/>
    </row>
    <row r="18" spans="1:6" x14ac:dyDescent="0.2">
      <c r="A18" s="101">
        <v>7</v>
      </c>
      <c r="B18" s="102"/>
      <c r="C18" s="101"/>
      <c r="D18" s="101"/>
      <c r="E18" s="101"/>
      <c r="F18" s="101"/>
    </row>
    <row r="19" spans="1:6" x14ac:dyDescent="0.2">
      <c r="A19" s="101">
        <v>8</v>
      </c>
      <c r="B19" s="102"/>
      <c r="C19" s="101"/>
      <c r="D19" s="101"/>
      <c r="E19" s="101"/>
      <c r="F19" s="101"/>
    </row>
    <row r="20" spans="1:6" x14ac:dyDescent="0.2">
      <c r="A20" s="101">
        <v>9</v>
      </c>
      <c r="B20" s="102"/>
      <c r="C20" s="101"/>
      <c r="D20" s="101"/>
      <c r="E20" s="101"/>
      <c r="F20" s="101"/>
    </row>
    <row r="21" spans="1:6" x14ac:dyDescent="0.2">
      <c r="A21" s="101">
        <v>10</v>
      </c>
      <c r="B21" s="102"/>
      <c r="C21" s="101"/>
      <c r="D21" s="101"/>
      <c r="E21" s="101"/>
      <c r="F21" s="101"/>
    </row>
    <row r="22" spans="1:6" x14ac:dyDescent="0.2">
      <c r="A22" s="101">
        <v>11</v>
      </c>
      <c r="B22" s="102"/>
      <c r="C22" s="101"/>
      <c r="D22" s="101"/>
      <c r="E22" s="101"/>
      <c r="F22" s="101"/>
    </row>
    <row r="23" spans="1:6" x14ac:dyDescent="0.2">
      <c r="A23" s="101">
        <v>12</v>
      </c>
      <c r="B23" s="102"/>
      <c r="C23" s="101"/>
      <c r="D23" s="101"/>
      <c r="E23" s="101"/>
      <c r="F23" s="101"/>
    </row>
    <row r="24" spans="1:6" x14ac:dyDescent="0.2">
      <c r="A24" s="101">
        <v>13</v>
      </c>
      <c r="B24" s="102"/>
      <c r="C24" s="101"/>
      <c r="D24" s="101"/>
      <c r="E24" s="101"/>
      <c r="F24" s="101"/>
    </row>
    <row r="25" spans="1:6" x14ac:dyDescent="0.2">
      <c r="A25" s="101">
        <v>14</v>
      </c>
      <c r="B25" s="102"/>
      <c r="C25" s="101"/>
      <c r="D25" s="101"/>
      <c r="E25" s="101"/>
      <c r="F25" s="101"/>
    </row>
    <row r="26" spans="1:6" x14ac:dyDescent="0.2">
      <c r="A26" s="104" t="s">
        <v>7</v>
      </c>
      <c r="B26" s="102"/>
      <c r="C26" s="101"/>
      <c r="D26" s="101"/>
      <c r="E26" s="101"/>
      <c r="F26" s="101"/>
    </row>
    <row r="27" spans="1:6" x14ac:dyDescent="0.2">
      <c r="A27" s="104" t="s">
        <v>7</v>
      </c>
      <c r="B27" s="102"/>
      <c r="C27" s="101"/>
      <c r="D27" s="101"/>
      <c r="E27" s="101"/>
      <c r="F27" s="101"/>
    </row>
    <row r="28" spans="1:6" x14ac:dyDescent="0.2">
      <c r="A28" s="97" t="s">
        <v>19</v>
      </c>
      <c r="B28" s="97" t="s">
        <v>854</v>
      </c>
      <c r="C28" s="97">
        <v>162</v>
      </c>
      <c r="D28" s="97">
        <v>162</v>
      </c>
      <c r="E28" s="97">
        <v>119</v>
      </c>
      <c r="F28" s="97">
        <v>119</v>
      </c>
    </row>
    <row r="29" spans="1:6" x14ac:dyDescent="0.2">
      <c r="A29" s="106"/>
      <c r="B29" s="107"/>
      <c r="C29" s="107"/>
      <c r="D29" s="107"/>
      <c r="E29" s="107"/>
      <c r="F29" s="107"/>
    </row>
    <row r="30" spans="1:6" x14ac:dyDescent="0.2">
      <c r="C30" s="93" t="s">
        <v>11</v>
      </c>
    </row>
    <row r="31" spans="1:6" ht="15.75" customHeight="1" x14ac:dyDescent="0.25">
      <c r="A31" s="108" t="s">
        <v>12</v>
      </c>
      <c r="B31" s="108"/>
      <c r="C31" s="108"/>
      <c r="D31" s="108"/>
      <c r="E31" s="108"/>
      <c r="F31" s="108"/>
    </row>
    <row r="32" spans="1:6" ht="15.6" customHeight="1" x14ac:dyDescent="0.2">
      <c r="A32" s="628" t="s">
        <v>14</v>
      </c>
      <c r="B32" s="628"/>
      <c r="C32" s="628"/>
      <c r="D32" s="628"/>
      <c r="E32" s="628"/>
      <c r="F32" s="628"/>
    </row>
    <row r="33" spans="1:6" ht="15.75" x14ac:dyDescent="0.2">
      <c r="A33" s="628" t="s">
        <v>15</v>
      </c>
      <c r="B33" s="628"/>
      <c r="C33" s="628"/>
      <c r="D33" s="628"/>
      <c r="E33" s="628"/>
      <c r="F33" s="628"/>
    </row>
    <row r="35" spans="1:6" x14ac:dyDescent="0.2">
      <c r="A35" s="793"/>
      <c r="B35" s="793"/>
      <c r="C35" s="793"/>
      <c r="D35" s="793"/>
      <c r="E35" s="793"/>
      <c r="F35" s="793"/>
    </row>
  </sheetData>
  <mergeCells count="11">
    <mergeCell ref="A33:F33"/>
    <mergeCell ref="A35:F35"/>
    <mergeCell ref="A32:F32"/>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6" zoomScale="85" zoomScaleNormal="85" zoomScaleSheetLayoutView="100" workbookViewId="0">
      <selection activeCell="F29" sqref="F29"/>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93"/>
      <c r="B1" s="93"/>
      <c r="C1" s="93"/>
      <c r="D1" s="729"/>
      <c r="E1" s="729"/>
      <c r="F1" s="41"/>
      <c r="G1" s="729" t="s">
        <v>506</v>
      </c>
      <c r="H1" s="729"/>
      <c r="I1" s="729"/>
      <c r="J1" s="729"/>
      <c r="K1" s="110"/>
      <c r="L1" s="93"/>
      <c r="M1" s="93"/>
    </row>
    <row r="2" spans="1:13" ht="15.75" x14ac:dyDescent="0.25">
      <c r="A2" s="791" t="s">
        <v>0</v>
      </c>
      <c r="B2" s="791"/>
      <c r="C2" s="791"/>
      <c r="D2" s="791"/>
      <c r="E2" s="791"/>
      <c r="F2" s="791"/>
      <c r="G2" s="791"/>
      <c r="H2" s="791"/>
      <c r="I2" s="791"/>
      <c r="J2" s="791"/>
      <c r="K2" s="93"/>
      <c r="L2" s="93"/>
      <c r="M2" s="93"/>
    </row>
    <row r="3" spans="1:13" ht="18" x14ac:dyDescent="0.25">
      <c r="A3" s="143"/>
      <c r="B3" s="143"/>
      <c r="C3" s="802" t="s">
        <v>574</v>
      </c>
      <c r="D3" s="802"/>
      <c r="E3" s="802"/>
      <c r="F3" s="802"/>
      <c r="G3" s="802"/>
      <c r="H3" s="802"/>
      <c r="I3" s="802"/>
      <c r="J3" s="143"/>
      <c r="K3" s="93"/>
      <c r="L3" s="93"/>
      <c r="M3" s="93"/>
    </row>
    <row r="4" spans="1:13" ht="15.75" x14ac:dyDescent="0.25">
      <c r="A4" s="647" t="s">
        <v>505</v>
      </c>
      <c r="B4" s="647"/>
      <c r="C4" s="647"/>
      <c r="D4" s="647"/>
      <c r="E4" s="647"/>
      <c r="F4" s="647"/>
      <c r="G4" s="647"/>
      <c r="H4" s="647"/>
      <c r="I4" s="647"/>
      <c r="J4" s="647"/>
      <c r="K4" s="93"/>
      <c r="L4" s="93"/>
      <c r="M4" s="93"/>
    </row>
    <row r="5" spans="1:13" ht="15.75" x14ac:dyDescent="0.25">
      <c r="A5" s="585" t="s">
        <v>186</v>
      </c>
      <c r="B5" s="585"/>
      <c r="C5" s="95"/>
      <c r="D5" s="95"/>
      <c r="E5" s="95"/>
      <c r="F5" s="95"/>
      <c r="G5" s="95"/>
      <c r="H5" s="95"/>
      <c r="I5" s="95"/>
      <c r="J5" s="95"/>
      <c r="K5" s="93"/>
      <c r="L5" s="93"/>
      <c r="M5" s="93"/>
    </row>
    <row r="6" spans="1:13" x14ac:dyDescent="0.2">
      <c r="A6" s="93"/>
      <c r="B6" s="93"/>
      <c r="C6" s="93"/>
      <c r="D6" s="93"/>
      <c r="E6" s="93"/>
      <c r="F6" s="93"/>
      <c r="G6" s="93"/>
      <c r="H6" s="93"/>
      <c r="I6" s="93"/>
      <c r="J6" s="93"/>
      <c r="K6" s="93"/>
      <c r="L6" s="93"/>
      <c r="M6" s="93"/>
    </row>
    <row r="7" spans="1:13" ht="18" x14ac:dyDescent="0.25">
      <c r="A7" s="96"/>
      <c r="B7" s="93"/>
      <c r="C7" s="93"/>
      <c r="D7" s="93"/>
      <c r="E7" s="93"/>
      <c r="F7" s="93"/>
      <c r="G7" s="93"/>
      <c r="H7" s="93"/>
      <c r="I7" s="93"/>
      <c r="J7" s="93"/>
      <c r="K7" s="93"/>
      <c r="L7" s="93"/>
      <c r="M7" s="93"/>
    </row>
    <row r="8" spans="1:13" ht="21.75" customHeight="1" x14ac:dyDescent="0.2">
      <c r="A8" s="797" t="s">
        <v>2</v>
      </c>
      <c r="B8" s="797" t="s">
        <v>3</v>
      </c>
      <c r="C8" s="799" t="s">
        <v>159</v>
      </c>
      <c r="D8" s="800"/>
      <c r="E8" s="800"/>
      <c r="F8" s="800"/>
      <c r="G8" s="800"/>
      <c r="H8" s="800"/>
      <c r="I8" s="800"/>
      <c r="J8" s="801"/>
      <c r="K8" s="93"/>
      <c r="L8" s="93"/>
      <c r="M8" s="93"/>
    </row>
    <row r="9" spans="1:13" ht="39.75" customHeight="1" x14ac:dyDescent="0.2">
      <c r="A9" s="798"/>
      <c r="B9" s="798"/>
      <c r="C9" s="98" t="s">
        <v>227</v>
      </c>
      <c r="D9" s="98" t="s">
        <v>134</v>
      </c>
      <c r="E9" s="98" t="s">
        <v>436</v>
      </c>
      <c r="F9" s="150" t="s">
        <v>191</v>
      </c>
      <c r="G9" s="150" t="s">
        <v>135</v>
      </c>
      <c r="H9" s="173" t="s">
        <v>226</v>
      </c>
      <c r="I9" s="173" t="s">
        <v>251</v>
      </c>
      <c r="J9" s="99" t="s">
        <v>19</v>
      </c>
      <c r="K9" s="109"/>
      <c r="L9" s="109"/>
      <c r="M9" s="109"/>
    </row>
    <row r="10" spans="1:13" s="15" customFormat="1" x14ac:dyDescent="0.2">
      <c r="A10" s="98">
        <v>1</v>
      </c>
      <c r="B10" s="98">
        <v>2</v>
      </c>
      <c r="C10" s="98">
        <v>3</v>
      </c>
      <c r="D10" s="98">
        <v>4</v>
      </c>
      <c r="E10" s="98">
        <v>5</v>
      </c>
      <c r="F10" s="98">
        <v>6</v>
      </c>
      <c r="G10" s="98">
        <v>7</v>
      </c>
      <c r="H10" s="100">
        <v>8</v>
      </c>
      <c r="I10" s="100">
        <v>9</v>
      </c>
      <c r="J10" s="99">
        <v>10</v>
      </c>
      <c r="K10" s="109"/>
      <c r="L10" s="109"/>
      <c r="M10" s="109"/>
    </row>
    <row r="11" spans="1:13" x14ac:dyDescent="0.2">
      <c r="A11" s="101">
        <v>1</v>
      </c>
      <c r="B11" s="97" t="s">
        <v>854</v>
      </c>
      <c r="C11" s="97">
        <v>0</v>
      </c>
      <c r="D11" s="97">
        <v>0</v>
      </c>
      <c r="E11" s="97">
        <v>283</v>
      </c>
      <c r="F11" s="97">
        <v>0</v>
      </c>
      <c r="G11" s="97">
        <v>0</v>
      </c>
      <c r="H11" s="379">
        <v>0</v>
      </c>
      <c r="I11" s="379">
        <v>0</v>
      </c>
      <c r="J11" s="380">
        <v>283</v>
      </c>
      <c r="K11" s="93"/>
      <c r="L11" s="93"/>
      <c r="M11" s="93"/>
    </row>
    <row r="12" spans="1:13" x14ac:dyDescent="0.2">
      <c r="A12" s="101">
        <v>2</v>
      </c>
      <c r="B12" s="102"/>
      <c r="C12" s="102"/>
      <c r="D12" s="102"/>
      <c r="E12" s="102"/>
      <c r="F12" s="102"/>
      <c r="G12" s="102"/>
      <c r="H12" s="174"/>
      <c r="I12" s="174"/>
      <c r="J12" s="103"/>
      <c r="K12" s="93"/>
      <c r="L12" s="93"/>
      <c r="M12" s="93"/>
    </row>
    <row r="13" spans="1:13" x14ac:dyDescent="0.2">
      <c r="A13" s="101">
        <v>3</v>
      </c>
      <c r="B13" s="102"/>
      <c r="C13" s="102"/>
      <c r="D13" s="102"/>
      <c r="E13" s="102"/>
      <c r="F13" s="102"/>
      <c r="G13" s="102"/>
      <c r="H13" s="174"/>
      <c r="I13" s="174"/>
      <c r="J13" s="103"/>
      <c r="K13" s="93"/>
      <c r="L13" s="93"/>
      <c r="M13" s="93"/>
    </row>
    <row r="14" spans="1:13" x14ac:dyDescent="0.2">
      <c r="A14" s="101">
        <v>4</v>
      </c>
      <c r="B14" s="102"/>
      <c r="C14" s="102"/>
      <c r="D14" s="102"/>
      <c r="E14" s="102"/>
      <c r="F14" s="102"/>
      <c r="G14" s="102"/>
      <c r="H14" s="174"/>
      <c r="I14" s="174"/>
      <c r="J14" s="103"/>
      <c r="K14" s="93"/>
      <c r="L14" s="93"/>
      <c r="M14" s="93"/>
    </row>
    <row r="15" spans="1:13" x14ac:dyDescent="0.2">
      <c r="A15" s="101">
        <v>5</v>
      </c>
      <c r="B15" s="102"/>
      <c r="C15" s="102"/>
      <c r="D15" s="102"/>
      <c r="E15" s="102"/>
      <c r="F15" s="102"/>
      <c r="G15" s="102"/>
      <c r="H15" s="174"/>
      <c r="I15" s="174"/>
      <c r="J15" s="103"/>
      <c r="K15" s="93"/>
      <c r="L15" s="93"/>
      <c r="M15" s="93"/>
    </row>
    <row r="16" spans="1:13" x14ac:dyDescent="0.2">
      <c r="A16" s="101">
        <v>6</v>
      </c>
      <c r="B16" s="102"/>
      <c r="C16" s="102"/>
      <c r="D16" s="102"/>
      <c r="E16" s="102"/>
      <c r="F16" s="102"/>
      <c r="G16" s="102"/>
      <c r="H16" s="174"/>
      <c r="I16" s="174"/>
      <c r="J16" s="103"/>
      <c r="K16" s="93"/>
      <c r="L16" s="93"/>
      <c r="M16" s="93"/>
    </row>
    <row r="17" spans="1:13" x14ac:dyDescent="0.2">
      <c r="A17" s="101">
        <v>7</v>
      </c>
      <c r="B17" s="102"/>
      <c r="C17" s="102"/>
      <c r="D17" s="102"/>
      <c r="E17" s="102"/>
      <c r="F17" s="102"/>
      <c r="G17" s="102"/>
      <c r="H17" s="174"/>
      <c r="I17" s="174"/>
      <c r="J17" s="103"/>
      <c r="K17" s="93"/>
      <c r="L17" s="93"/>
      <c r="M17" s="93"/>
    </row>
    <row r="18" spans="1:13" x14ac:dyDescent="0.2">
      <c r="A18" s="101">
        <v>8</v>
      </c>
      <c r="B18" s="102"/>
      <c r="C18" s="102"/>
      <c r="D18" s="102"/>
      <c r="E18" s="102"/>
      <c r="F18" s="102"/>
      <c r="G18" s="102"/>
      <c r="H18" s="174"/>
      <c r="I18" s="174"/>
      <c r="J18" s="103"/>
      <c r="K18" s="93"/>
      <c r="L18" s="93"/>
      <c r="M18" s="93"/>
    </row>
    <row r="19" spans="1:13" x14ac:dyDescent="0.2">
      <c r="A19" s="101">
        <v>9</v>
      </c>
      <c r="B19" s="102"/>
      <c r="C19" s="102"/>
      <c r="D19" s="102"/>
      <c r="E19" s="102"/>
      <c r="F19" s="102"/>
      <c r="G19" s="102"/>
      <c r="H19" s="174"/>
      <c r="I19" s="174"/>
      <c r="J19" s="103"/>
      <c r="K19" s="93"/>
      <c r="L19" s="93"/>
      <c r="M19" s="93"/>
    </row>
    <row r="20" spans="1:13" x14ac:dyDescent="0.2">
      <c r="A20" s="101">
        <v>10</v>
      </c>
      <c r="B20" s="102"/>
      <c r="C20" s="102"/>
      <c r="D20" s="102"/>
      <c r="E20" s="102"/>
      <c r="F20" s="102"/>
      <c r="G20" s="102"/>
      <c r="H20" s="174"/>
      <c r="I20" s="174"/>
      <c r="J20" s="103"/>
      <c r="K20" s="93"/>
      <c r="L20" s="93"/>
      <c r="M20" s="93"/>
    </row>
    <row r="21" spans="1:13" x14ac:dyDescent="0.2">
      <c r="A21" s="101">
        <v>11</v>
      </c>
      <c r="B21" s="102"/>
      <c r="C21" s="102"/>
      <c r="D21" s="102"/>
      <c r="E21" s="102"/>
      <c r="F21" s="102"/>
      <c r="G21" s="102"/>
      <c r="H21" s="174"/>
      <c r="I21" s="174"/>
      <c r="J21" s="103"/>
      <c r="K21" s="93"/>
      <c r="L21" s="93"/>
      <c r="M21" s="93"/>
    </row>
    <row r="22" spans="1:13" x14ac:dyDescent="0.2">
      <c r="A22" s="101">
        <v>12</v>
      </c>
      <c r="B22" s="102"/>
      <c r="C22" s="102"/>
      <c r="D22" s="102"/>
      <c r="E22" s="102"/>
      <c r="F22" s="102"/>
      <c r="G22" s="102"/>
      <c r="H22" s="174"/>
      <c r="I22" s="174"/>
      <c r="J22" s="103"/>
      <c r="K22" s="93"/>
      <c r="L22" s="93"/>
      <c r="M22" s="93"/>
    </row>
    <row r="23" spans="1:13" x14ac:dyDescent="0.2">
      <c r="A23" s="101">
        <v>13</v>
      </c>
      <c r="B23" s="102"/>
      <c r="C23" s="102"/>
      <c r="D23" s="102"/>
      <c r="E23" s="102"/>
      <c r="F23" s="102"/>
      <c r="G23" s="102"/>
      <c r="H23" s="174"/>
      <c r="I23" s="174"/>
      <c r="J23" s="103"/>
      <c r="K23" s="93"/>
      <c r="L23" s="93"/>
      <c r="M23" s="93"/>
    </row>
    <row r="24" spans="1:13" x14ac:dyDescent="0.2">
      <c r="A24" s="101">
        <v>14</v>
      </c>
      <c r="B24" s="102"/>
      <c r="C24" s="102"/>
      <c r="D24" s="102"/>
      <c r="E24" s="102"/>
      <c r="F24" s="102"/>
      <c r="G24" s="102"/>
      <c r="H24" s="174"/>
      <c r="I24" s="174"/>
      <c r="J24" s="103"/>
      <c r="K24" s="93"/>
      <c r="L24" s="93"/>
      <c r="M24" s="93"/>
    </row>
    <row r="25" spans="1:13" x14ac:dyDescent="0.2">
      <c r="A25" s="104" t="s">
        <v>7</v>
      </c>
      <c r="B25" s="102"/>
      <c r="C25" s="102"/>
      <c r="D25" s="102"/>
      <c r="E25" s="102"/>
      <c r="F25" s="102"/>
      <c r="G25" s="102"/>
      <c r="H25" s="174"/>
      <c r="I25" s="174"/>
      <c r="J25" s="103"/>
      <c r="K25" s="93"/>
      <c r="L25" s="93"/>
      <c r="M25" s="93"/>
    </row>
    <row r="26" spans="1:13" x14ac:dyDescent="0.2">
      <c r="A26" s="104" t="s">
        <v>7</v>
      </c>
      <c r="B26" s="102"/>
      <c r="C26" s="102"/>
      <c r="D26" s="102"/>
      <c r="E26" s="102"/>
      <c r="F26" s="102"/>
      <c r="G26" s="102"/>
      <c r="H26" s="174"/>
      <c r="I26" s="174"/>
      <c r="J26" s="103"/>
      <c r="K26" s="93"/>
      <c r="L26" s="93"/>
      <c r="M26" s="93"/>
    </row>
    <row r="27" spans="1:13" x14ac:dyDescent="0.2">
      <c r="A27" s="97" t="s">
        <v>19</v>
      </c>
      <c r="B27" s="97" t="s">
        <v>854</v>
      </c>
      <c r="C27" s="97">
        <v>0</v>
      </c>
      <c r="D27" s="97">
        <v>0</v>
      </c>
      <c r="E27" s="97">
        <v>283</v>
      </c>
      <c r="F27" s="97">
        <v>0</v>
      </c>
      <c r="G27" s="97">
        <v>0</v>
      </c>
      <c r="H27" s="379">
        <v>0</v>
      </c>
      <c r="I27" s="379">
        <v>0</v>
      </c>
      <c r="J27" s="380">
        <v>283</v>
      </c>
      <c r="L27" s="93"/>
      <c r="M27" s="93"/>
    </row>
    <row r="28" spans="1:13" x14ac:dyDescent="0.2">
      <c r="A28" s="105"/>
      <c r="B28" s="93"/>
      <c r="C28" s="93"/>
      <c r="D28" s="93"/>
      <c r="E28" s="93"/>
      <c r="F28" s="93"/>
      <c r="G28" s="93"/>
      <c r="H28" s="93"/>
      <c r="I28" s="93"/>
      <c r="J28" s="93"/>
      <c r="K28" s="93"/>
      <c r="L28" s="93"/>
      <c r="M28" s="93"/>
    </row>
    <row r="29" spans="1:13" x14ac:dyDescent="0.2">
      <c r="A29" s="93"/>
      <c r="B29" s="93"/>
      <c r="C29" s="93"/>
      <c r="D29" s="93"/>
      <c r="E29" s="93"/>
      <c r="F29" s="93"/>
      <c r="G29" s="93"/>
      <c r="H29" s="93"/>
      <c r="I29" s="93"/>
      <c r="J29" s="93"/>
      <c r="K29" s="93"/>
      <c r="L29" s="93"/>
      <c r="M29" s="93"/>
    </row>
    <row r="30" spans="1:13" x14ac:dyDescent="0.2">
      <c r="A30" s="93" t="s">
        <v>136</v>
      </c>
      <c r="B30" s="93"/>
      <c r="C30" s="93"/>
      <c r="D30" s="93"/>
      <c r="E30" s="93"/>
      <c r="F30" s="93"/>
      <c r="G30" s="93"/>
      <c r="H30" s="93"/>
      <c r="I30" s="93"/>
      <c r="J30" s="93"/>
      <c r="K30" s="93"/>
      <c r="L30" s="93"/>
      <c r="M30" s="93"/>
    </row>
    <row r="31" spans="1:13" x14ac:dyDescent="0.2">
      <c r="A31" s="93" t="s">
        <v>228</v>
      </c>
      <c r="B31" s="93"/>
      <c r="C31" s="93"/>
      <c r="D31" s="93"/>
      <c r="E31" s="93"/>
      <c r="F31" s="93"/>
      <c r="G31" s="93"/>
      <c r="H31" s="93"/>
      <c r="I31" s="93"/>
      <c r="J31" s="93"/>
      <c r="K31" s="93"/>
      <c r="L31" s="93"/>
      <c r="M31" s="93"/>
    </row>
    <row r="32" spans="1:13" x14ac:dyDescent="0.2">
      <c r="A32" t="s">
        <v>137</v>
      </c>
    </row>
    <row r="33" spans="1:13" x14ac:dyDescent="0.2">
      <c r="A33" s="792" t="s">
        <v>138</v>
      </c>
      <c r="B33" s="792"/>
      <c r="C33" s="792"/>
      <c r="D33" s="792"/>
      <c r="E33" s="792"/>
      <c r="F33" s="792"/>
      <c r="G33" s="792"/>
      <c r="H33" s="792"/>
      <c r="I33" s="792"/>
      <c r="J33" s="792"/>
      <c r="K33" s="792"/>
      <c r="L33" s="792"/>
      <c r="M33" s="792"/>
    </row>
    <row r="34" spans="1:13" x14ac:dyDescent="0.2">
      <c r="A34" s="803" t="s">
        <v>139</v>
      </c>
      <c r="B34" s="803"/>
      <c r="C34" s="803"/>
      <c r="D34" s="803"/>
      <c r="E34" s="93"/>
      <c r="F34" s="93"/>
      <c r="G34" s="93"/>
      <c r="H34" s="93"/>
      <c r="I34" s="93"/>
      <c r="J34" s="93"/>
      <c r="K34" s="93"/>
      <c r="L34" s="93"/>
      <c r="M34" s="93"/>
    </row>
    <row r="35" spans="1:13" x14ac:dyDescent="0.2">
      <c r="A35" s="151" t="s">
        <v>192</v>
      </c>
      <c r="B35" s="151"/>
      <c r="C35" s="151"/>
      <c r="D35" s="151"/>
      <c r="E35" s="93"/>
      <c r="F35" s="93"/>
      <c r="G35" s="93"/>
      <c r="H35" s="93"/>
      <c r="I35" s="93"/>
      <c r="J35" s="93"/>
      <c r="K35" s="93"/>
      <c r="L35" s="93"/>
      <c r="M35" s="93"/>
    </row>
    <row r="36" spans="1:13" x14ac:dyDescent="0.2">
      <c r="A36" s="151"/>
      <c r="B36" s="151"/>
      <c r="C36" s="151"/>
      <c r="D36" s="151"/>
      <c r="E36" s="93"/>
      <c r="F36" s="93"/>
      <c r="G36" s="93"/>
      <c r="H36" s="93"/>
      <c r="I36" s="93"/>
      <c r="J36" s="93"/>
      <c r="K36" s="93"/>
      <c r="L36" s="93"/>
      <c r="M36" s="93"/>
    </row>
    <row r="37" spans="1:13" ht="15.75" x14ac:dyDescent="0.25">
      <c r="A37" s="108" t="s">
        <v>12</v>
      </c>
      <c r="B37" s="108"/>
      <c r="C37" s="108"/>
      <c r="D37" s="108"/>
      <c r="E37" s="108"/>
      <c r="F37" s="108"/>
      <c r="G37" s="108"/>
      <c r="H37" s="108"/>
      <c r="I37" s="108"/>
      <c r="J37" s="152" t="s">
        <v>13</v>
      </c>
      <c r="K37" s="152"/>
      <c r="L37" s="93"/>
      <c r="M37" s="93"/>
    </row>
    <row r="38" spans="1:13" ht="15.75" x14ac:dyDescent="0.2">
      <c r="A38" s="628" t="s">
        <v>14</v>
      </c>
      <c r="B38" s="628"/>
      <c r="C38" s="628"/>
      <c r="D38" s="628"/>
      <c r="E38" s="628"/>
      <c r="F38" s="628"/>
      <c r="G38" s="628"/>
      <c r="H38" s="628"/>
      <c r="I38" s="628"/>
      <c r="J38" s="628"/>
      <c r="K38" s="93"/>
      <c r="L38" s="93"/>
      <c r="M38" s="93"/>
    </row>
    <row r="39" spans="1:13" ht="15.75" customHeight="1" x14ac:dyDescent="0.2">
      <c r="A39" s="628" t="s">
        <v>15</v>
      </c>
      <c r="B39" s="628"/>
      <c r="C39" s="628"/>
      <c r="D39" s="628"/>
      <c r="E39" s="628"/>
      <c r="F39" s="628"/>
      <c r="G39" s="628"/>
      <c r="H39" s="628"/>
      <c r="I39" s="628"/>
      <c r="J39" s="628"/>
      <c r="K39" s="152"/>
      <c r="L39" s="93"/>
      <c r="M39" s="93"/>
    </row>
    <row r="40" spans="1:13" x14ac:dyDescent="0.2">
      <c r="A40" s="93"/>
      <c r="B40" s="93"/>
      <c r="C40" s="93"/>
      <c r="D40" s="93"/>
      <c r="E40" s="93"/>
      <c r="F40" s="93"/>
      <c r="G40" s="586" t="s">
        <v>88</v>
      </c>
      <c r="H40" s="586"/>
      <c r="I40" s="586"/>
      <c r="J40" s="586"/>
      <c r="K40" s="36"/>
      <c r="L40" s="36"/>
      <c r="M40" s="93"/>
    </row>
    <row r="41" spans="1:13" x14ac:dyDescent="0.2">
      <c r="A41" s="793"/>
      <c r="B41" s="793"/>
      <c r="C41" s="793"/>
      <c r="D41" s="793"/>
      <c r="E41" s="793"/>
      <c r="F41" s="793"/>
      <c r="G41" s="793"/>
      <c r="H41" s="793"/>
      <c r="I41" s="793"/>
      <c r="J41" s="793"/>
      <c r="K41" s="93"/>
      <c r="L41" s="93"/>
      <c r="M41" s="93"/>
    </row>
  </sheetData>
  <mergeCells count="17">
    <mergeCell ref="G40:J40"/>
    <mergeCell ref="A41:J41"/>
    <mergeCell ref="A38:J38"/>
    <mergeCell ref="A33:D33"/>
    <mergeCell ref="E33:J33"/>
    <mergeCell ref="A34:D34"/>
    <mergeCell ref="A39:J39"/>
    <mergeCell ref="K33:M33"/>
    <mergeCell ref="A8:A9"/>
    <mergeCell ref="B8:B9"/>
    <mergeCell ref="C8:J8"/>
    <mergeCell ref="C3:I3"/>
    <mergeCell ref="D1:E1"/>
    <mergeCell ref="G1:J1"/>
    <mergeCell ref="A2:J2"/>
    <mergeCell ref="A4:J4"/>
    <mergeCell ref="A5:B5"/>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zoomScale="85" zoomScaleNormal="85" zoomScaleSheetLayoutView="76" workbookViewId="0">
      <selection activeCell="F29" sqref="F29"/>
    </sheetView>
  </sheetViews>
  <sheetFormatPr defaultRowHeight="12.75" x14ac:dyDescent="0.2"/>
  <cols>
    <col min="1" max="1" width="6.140625" customWidth="1"/>
    <col min="2"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x14ac:dyDescent="0.2">
      <c r="A1" s="93"/>
      <c r="B1" s="93"/>
      <c r="C1" s="93"/>
      <c r="D1" s="93"/>
      <c r="E1" s="93"/>
      <c r="F1" s="93"/>
      <c r="G1" s="93"/>
      <c r="H1" s="93"/>
      <c r="I1" s="93"/>
      <c r="J1" s="93"/>
      <c r="K1" s="93"/>
      <c r="L1" s="729" t="s">
        <v>687</v>
      </c>
      <c r="M1" s="729"/>
      <c r="N1" s="110"/>
      <c r="O1" s="93"/>
      <c r="P1" s="93"/>
    </row>
    <row r="2" spans="1:26" ht="15.75" x14ac:dyDescent="0.25">
      <c r="A2" s="791" t="s">
        <v>0</v>
      </c>
      <c r="B2" s="791"/>
      <c r="C2" s="791"/>
      <c r="D2" s="791"/>
      <c r="E2" s="791"/>
      <c r="F2" s="791"/>
      <c r="G2" s="791"/>
      <c r="H2" s="791"/>
      <c r="I2" s="791"/>
      <c r="J2" s="791"/>
      <c r="K2" s="791"/>
      <c r="L2" s="791"/>
      <c r="M2" s="791"/>
      <c r="N2" s="93"/>
      <c r="O2" s="93"/>
      <c r="P2" s="93"/>
    </row>
    <row r="3" spans="1:26" ht="20.25" x14ac:dyDescent="0.3">
      <c r="A3" s="646" t="s">
        <v>574</v>
      </c>
      <c r="B3" s="646"/>
      <c r="C3" s="646"/>
      <c r="D3" s="646"/>
      <c r="E3" s="646"/>
      <c r="F3" s="646"/>
      <c r="G3" s="646"/>
      <c r="H3" s="646"/>
      <c r="I3" s="646"/>
      <c r="J3" s="646"/>
      <c r="K3" s="646"/>
      <c r="L3" s="646"/>
      <c r="M3" s="646"/>
      <c r="N3" s="93"/>
      <c r="O3" s="93"/>
      <c r="P3" s="93"/>
    </row>
    <row r="4" spans="1:26" x14ac:dyDescent="0.2">
      <c r="A4" s="93"/>
      <c r="B4" s="93"/>
      <c r="C4" s="93"/>
      <c r="D4" s="93"/>
      <c r="E4" s="93"/>
      <c r="F4" s="93"/>
      <c r="G4" s="93"/>
      <c r="H4" s="93"/>
      <c r="I4" s="93"/>
      <c r="J4" s="93"/>
      <c r="K4" s="93"/>
      <c r="L4" s="93"/>
      <c r="M4" s="93"/>
      <c r="N4" s="93"/>
      <c r="O4" s="93"/>
      <c r="P4" s="93"/>
    </row>
    <row r="5" spans="1:26" ht="15.75" x14ac:dyDescent="0.25">
      <c r="A5" s="647" t="s">
        <v>686</v>
      </c>
      <c r="B5" s="647"/>
      <c r="C5" s="647"/>
      <c r="D5" s="647"/>
      <c r="E5" s="647"/>
      <c r="F5" s="647"/>
      <c r="G5" s="647"/>
      <c r="H5" s="647"/>
      <c r="I5" s="647"/>
      <c r="J5" s="647"/>
      <c r="K5" s="647"/>
      <c r="L5" s="647"/>
      <c r="M5" s="647"/>
      <c r="N5" s="93"/>
      <c r="O5" s="93"/>
      <c r="P5" s="93"/>
    </row>
    <row r="6" spans="1:26" x14ac:dyDescent="0.2">
      <c r="A6" s="93"/>
      <c r="B6" s="93"/>
      <c r="C6" s="93"/>
      <c r="D6" s="93"/>
      <c r="E6" s="93"/>
      <c r="F6" s="93"/>
      <c r="G6" s="93"/>
      <c r="H6" s="93"/>
      <c r="I6" s="93"/>
      <c r="J6" s="93"/>
      <c r="K6" s="93"/>
      <c r="L6" s="93"/>
      <c r="M6" s="93"/>
      <c r="N6" s="93"/>
      <c r="O6" s="93"/>
      <c r="P6" s="93"/>
    </row>
    <row r="7" spans="1:26" x14ac:dyDescent="0.2">
      <c r="A7" s="585" t="s">
        <v>186</v>
      </c>
      <c r="B7" s="585"/>
      <c r="C7" s="32"/>
      <c r="D7" s="32"/>
      <c r="E7" s="32"/>
      <c r="F7" s="93"/>
      <c r="G7" s="93"/>
      <c r="H7" s="93"/>
      <c r="I7" s="93"/>
      <c r="J7" s="93"/>
      <c r="K7" s="93"/>
      <c r="L7" s="93"/>
      <c r="M7" s="93"/>
      <c r="N7" s="93"/>
      <c r="O7" s="93"/>
      <c r="P7" s="93"/>
    </row>
    <row r="8" spans="1:26" ht="18" x14ac:dyDescent="0.25">
      <c r="A8" s="96"/>
      <c r="B8" s="96"/>
      <c r="C8" s="96"/>
      <c r="D8" s="96"/>
      <c r="E8" s="96"/>
      <c r="F8" s="93"/>
      <c r="G8" s="93"/>
      <c r="H8" s="93"/>
      <c r="I8" s="93"/>
      <c r="J8" s="93"/>
      <c r="K8" s="93"/>
      <c r="L8" s="93"/>
      <c r="M8" s="93"/>
      <c r="N8" s="93"/>
      <c r="O8" s="93"/>
      <c r="P8" s="93"/>
    </row>
    <row r="9" spans="1:26" ht="19.899999999999999" customHeight="1" x14ac:dyDescent="0.2">
      <c r="A9" s="789" t="s">
        <v>2</v>
      </c>
      <c r="B9" s="789" t="s">
        <v>3</v>
      </c>
      <c r="C9" s="805" t="s">
        <v>134</v>
      </c>
      <c r="D9" s="805"/>
      <c r="E9" s="806"/>
      <c r="F9" s="804" t="s">
        <v>135</v>
      </c>
      <c r="G9" s="805"/>
      <c r="H9" s="805"/>
      <c r="I9" s="806"/>
      <c r="J9" s="804" t="s">
        <v>226</v>
      </c>
      <c r="K9" s="805"/>
      <c r="L9" s="805"/>
      <c r="M9" s="806"/>
      <c r="Y9" s="9"/>
      <c r="Z9" s="13"/>
    </row>
    <row r="10" spans="1:26" ht="45.75" customHeight="1" x14ac:dyDescent="0.2">
      <c r="A10" s="789"/>
      <c r="B10" s="789"/>
      <c r="C10" s="154" t="s">
        <v>438</v>
      </c>
      <c r="D10" s="4" t="s">
        <v>435</v>
      </c>
      <c r="E10" s="154" t="s">
        <v>229</v>
      </c>
      <c r="F10" s="4" t="s">
        <v>433</v>
      </c>
      <c r="G10" s="154" t="s">
        <v>434</v>
      </c>
      <c r="H10" s="4" t="s">
        <v>435</v>
      </c>
      <c r="I10" s="154" t="s">
        <v>229</v>
      </c>
      <c r="J10" s="4" t="s">
        <v>437</v>
      </c>
      <c r="K10" s="154" t="s">
        <v>434</v>
      </c>
      <c r="L10" s="4" t="s">
        <v>435</v>
      </c>
      <c r="M10" s="5" t="s">
        <v>229</v>
      </c>
    </row>
    <row r="11" spans="1:26" s="15" customFormat="1" x14ac:dyDescent="0.2">
      <c r="A11" s="98">
        <v>1</v>
      </c>
      <c r="B11" s="98">
        <v>2</v>
      </c>
      <c r="C11" s="98">
        <v>3</v>
      </c>
      <c r="D11" s="98">
        <v>4</v>
      </c>
      <c r="E11" s="98">
        <v>5</v>
      </c>
      <c r="F11" s="98">
        <v>6</v>
      </c>
      <c r="G11" s="98">
        <v>7</v>
      </c>
      <c r="H11" s="98">
        <v>8</v>
      </c>
      <c r="I11" s="98">
        <v>9</v>
      </c>
      <c r="J11" s="98">
        <v>10</v>
      </c>
      <c r="K11" s="98">
        <v>11</v>
      </c>
      <c r="L11" s="98">
        <v>12</v>
      </c>
      <c r="M11" s="98">
        <v>13</v>
      </c>
    </row>
    <row r="12" spans="1:26" x14ac:dyDescent="0.2">
      <c r="A12" s="101">
        <v>1</v>
      </c>
      <c r="B12" s="101"/>
      <c r="C12" s="102"/>
      <c r="D12" s="102"/>
      <c r="E12" s="102"/>
      <c r="F12" s="102"/>
      <c r="G12" s="102"/>
      <c r="H12" s="102"/>
      <c r="I12" s="102"/>
      <c r="J12" s="102"/>
      <c r="K12" s="102"/>
      <c r="L12" s="102"/>
      <c r="M12" s="102"/>
    </row>
    <row r="13" spans="1:26" x14ac:dyDescent="0.2">
      <c r="A13" s="101">
        <v>2</v>
      </c>
      <c r="B13" s="101"/>
      <c r="C13" s="102"/>
      <c r="D13" s="102"/>
      <c r="E13" s="102"/>
      <c r="F13" s="102"/>
      <c r="G13" s="102"/>
      <c r="H13" s="102"/>
      <c r="I13" s="102"/>
      <c r="J13" s="102"/>
      <c r="K13" s="102"/>
      <c r="L13" s="102"/>
      <c r="M13" s="102"/>
    </row>
    <row r="14" spans="1:26" x14ac:dyDescent="0.2">
      <c r="A14" s="101">
        <v>3</v>
      </c>
      <c r="B14" s="101"/>
      <c r="C14" s="102"/>
      <c r="D14" s="102"/>
      <c r="E14" s="102"/>
      <c r="F14" s="102"/>
      <c r="G14" s="102"/>
      <c r="H14" s="102"/>
      <c r="I14" s="102"/>
      <c r="J14" s="102"/>
      <c r="K14" s="102"/>
      <c r="L14" s="102"/>
      <c r="M14" s="102"/>
    </row>
    <row r="15" spans="1:26" x14ac:dyDescent="0.2">
      <c r="A15" s="101">
        <v>4</v>
      </c>
      <c r="B15" s="101"/>
      <c r="C15" s="102"/>
      <c r="D15" s="102"/>
      <c r="E15" s="102"/>
      <c r="F15" s="102"/>
      <c r="G15" s="807" t="s">
        <v>860</v>
      </c>
      <c r="H15" s="808"/>
      <c r="I15" s="102"/>
      <c r="J15" s="102"/>
      <c r="K15" s="102"/>
      <c r="L15" s="102"/>
      <c r="M15" s="102"/>
    </row>
    <row r="16" spans="1:26" x14ac:dyDescent="0.2">
      <c r="A16" s="101">
        <v>5</v>
      </c>
      <c r="B16" s="101"/>
      <c r="C16" s="102"/>
      <c r="D16" s="102"/>
      <c r="E16" s="102"/>
      <c r="F16" s="102"/>
      <c r="G16" s="809"/>
      <c r="H16" s="810"/>
      <c r="I16" s="102"/>
      <c r="J16" s="102"/>
      <c r="K16" s="102"/>
      <c r="L16" s="102"/>
      <c r="M16" s="102"/>
    </row>
    <row r="17" spans="1:16" x14ac:dyDescent="0.2">
      <c r="A17" s="101">
        <v>6</v>
      </c>
      <c r="B17" s="101"/>
      <c r="C17" s="102"/>
      <c r="D17" s="102"/>
      <c r="E17" s="102"/>
      <c r="F17" s="102"/>
      <c r="G17" s="809"/>
      <c r="H17" s="810"/>
      <c r="I17" s="102"/>
      <c r="J17" s="102"/>
      <c r="K17" s="102"/>
      <c r="L17" s="102"/>
      <c r="M17" s="102"/>
    </row>
    <row r="18" spans="1:16" x14ac:dyDescent="0.2">
      <c r="A18" s="101">
        <v>7</v>
      </c>
      <c r="B18" s="101"/>
      <c r="C18" s="102"/>
      <c r="D18" s="102"/>
      <c r="E18" s="102"/>
      <c r="F18" s="102"/>
      <c r="G18" s="811"/>
      <c r="H18" s="812"/>
      <c r="I18" s="102"/>
      <c r="J18" s="102"/>
      <c r="K18" s="102"/>
      <c r="L18" s="102"/>
      <c r="M18" s="102"/>
    </row>
    <row r="19" spans="1:16" x14ac:dyDescent="0.2">
      <c r="A19" s="101">
        <v>8</v>
      </c>
      <c r="B19" s="101"/>
      <c r="C19" s="102"/>
      <c r="D19" s="102"/>
      <c r="E19" s="102"/>
      <c r="F19" s="102"/>
      <c r="G19" s="102"/>
      <c r="H19" s="102"/>
      <c r="I19" s="102"/>
      <c r="J19" s="102"/>
      <c r="K19" s="102"/>
      <c r="L19" s="102"/>
      <c r="M19" s="102"/>
    </row>
    <row r="20" spans="1:16" x14ac:dyDescent="0.2">
      <c r="A20" s="101">
        <v>9</v>
      </c>
      <c r="B20" s="101"/>
      <c r="C20" s="102"/>
      <c r="D20" s="102"/>
      <c r="E20" s="102"/>
      <c r="F20" s="102"/>
      <c r="G20" s="102"/>
      <c r="H20" s="102"/>
      <c r="I20" s="102"/>
      <c r="J20" s="102"/>
      <c r="K20" s="102"/>
      <c r="L20" s="102"/>
      <c r="M20" s="102"/>
    </row>
    <row r="21" spans="1:16" x14ac:dyDescent="0.2">
      <c r="A21" s="101">
        <v>10</v>
      </c>
      <c r="B21" s="101"/>
      <c r="C21" s="102"/>
      <c r="D21" s="102"/>
      <c r="E21" s="102"/>
      <c r="F21" s="102"/>
      <c r="G21" s="102"/>
      <c r="H21" s="102"/>
      <c r="I21" s="102"/>
      <c r="J21" s="102"/>
      <c r="K21" s="102"/>
      <c r="L21" s="102"/>
      <c r="M21" s="102"/>
    </row>
    <row r="22" spans="1:16" x14ac:dyDescent="0.2">
      <c r="A22" s="101">
        <v>11</v>
      </c>
      <c r="B22" s="101"/>
      <c r="C22" s="102"/>
      <c r="D22" s="102"/>
      <c r="E22" s="102"/>
      <c r="F22" s="102"/>
      <c r="G22" s="102"/>
      <c r="H22" s="102"/>
      <c r="I22" s="102"/>
      <c r="J22" s="102"/>
      <c r="K22" s="102"/>
      <c r="L22" s="102"/>
      <c r="M22" s="102"/>
    </row>
    <row r="23" spans="1:16" x14ac:dyDescent="0.2">
      <c r="A23" s="101">
        <v>12</v>
      </c>
      <c r="B23" s="101"/>
      <c r="C23" s="102"/>
      <c r="D23" s="102"/>
      <c r="E23" s="102"/>
      <c r="F23" s="102"/>
      <c r="G23" s="102"/>
      <c r="H23" s="102"/>
      <c r="I23" s="102"/>
      <c r="J23" s="102"/>
      <c r="K23" s="102"/>
      <c r="L23" s="102"/>
      <c r="M23" s="102"/>
    </row>
    <row r="24" spans="1:16" x14ac:dyDescent="0.2">
      <c r="A24" s="101">
        <v>13</v>
      </c>
      <c r="B24" s="101"/>
      <c r="C24" s="102"/>
      <c r="D24" s="102"/>
      <c r="E24" s="102"/>
      <c r="F24" s="102"/>
      <c r="G24" s="102"/>
      <c r="H24" s="102"/>
      <c r="I24" s="102"/>
      <c r="J24" s="102"/>
      <c r="K24" s="102"/>
      <c r="L24" s="102"/>
      <c r="M24" s="102"/>
    </row>
    <row r="25" spans="1:16" x14ac:dyDescent="0.2">
      <c r="A25" s="101">
        <v>14</v>
      </c>
      <c r="B25" s="101"/>
      <c r="C25" s="102"/>
      <c r="D25" s="102"/>
      <c r="E25" s="102"/>
      <c r="F25" s="102"/>
      <c r="G25" s="102"/>
      <c r="H25" s="102"/>
      <c r="I25" s="102"/>
      <c r="J25" s="102"/>
      <c r="K25" s="102"/>
      <c r="L25" s="102"/>
      <c r="M25" s="102"/>
    </row>
    <row r="26" spans="1:16" x14ac:dyDescent="0.2">
      <c r="A26" s="104" t="s">
        <v>7</v>
      </c>
      <c r="B26" s="104"/>
      <c r="C26" s="102"/>
      <c r="D26" s="102"/>
      <c r="E26" s="102"/>
      <c r="F26" s="102"/>
      <c r="G26" s="102"/>
      <c r="H26" s="102"/>
      <c r="I26" s="102"/>
      <c r="J26" s="102"/>
      <c r="K26" s="102"/>
      <c r="L26" s="102"/>
      <c r="M26" s="102"/>
    </row>
    <row r="27" spans="1:16" x14ac:dyDescent="0.2">
      <c r="A27" s="104" t="s">
        <v>7</v>
      </c>
      <c r="B27" s="104"/>
      <c r="C27" s="102"/>
      <c r="D27" s="102"/>
      <c r="E27" s="102"/>
      <c r="F27" s="102"/>
      <c r="G27" s="102"/>
      <c r="H27" s="102"/>
      <c r="I27" s="102"/>
      <c r="J27" s="102"/>
      <c r="K27" s="102"/>
      <c r="L27" s="102"/>
      <c r="M27" s="102"/>
    </row>
    <row r="28" spans="1:16" x14ac:dyDescent="0.2">
      <c r="A28" s="97" t="s">
        <v>19</v>
      </c>
      <c r="B28" s="97"/>
      <c r="C28" s="102"/>
      <c r="D28" s="102"/>
      <c r="E28" s="102"/>
      <c r="F28" s="102"/>
      <c r="G28" s="102"/>
      <c r="H28" s="102"/>
      <c r="I28" s="102"/>
      <c r="J28" s="102"/>
      <c r="K28" s="102"/>
      <c r="L28" s="102"/>
      <c r="M28" s="102"/>
    </row>
    <row r="29" spans="1:16" x14ac:dyDescent="0.2">
      <c r="A29" s="105"/>
      <c r="B29" s="105"/>
      <c r="C29" s="105"/>
      <c r="D29" s="105"/>
      <c r="E29" s="105"/>
      <c r="F29" s="93"/>
      <c r="G29" s="93"/>
      <c r="H29" s="93"/>
      <c r="I29" s="93"/>
      <c r="J29" s="93"/>
      <c r="K29" s="93"/>
      <c r="L29" s="93"/>
      <c r="M29" s="93"/>
      <c r="N29" s="93"/>
      <c r="O29" s="93"/>
      <c r="P29" s="93"/>
    </row>
    <row r="30" spans="1:16" x14ac:dyDescent="0.2">
      <c r="A30" s="93"/>
      <c r="B30" s="93"/>
      <c r="C30" s="93"/>
      <c r="D30" s="93"/>
      <c r="E30" s="93"/>
      <c r="F30" s="93"/>
      <c r="G30" s="93"/>
      <c r="H30" s="93"/>
      <c r="I30" s="93"/>
      <c r="J30" s="93"/>
      <c r="K30" s="93"/>
      <c r="L30" s="93"/>
      <c r="M30" s="93"/>
      <c r="N30" s="93"/>
      <c r="O30" s="93"/>
      <c r="P30" s="93"/>
    </row>
    <row r="31" spans="1:16" x14ac:dyDescent="0.2">
      <c r="A31" s="93"/>
      <c r="B31" s="93"/>
      <c r="C31" s="93"/>
      <c r="D31" s="93"/>
      <c r="E31" s="93"/>
      <c r="F31" s="93"/>
      <c r="G31" s="93"/>
      <c r="H31" s="93"/>
      <c r="I31" s="93"/>
      <c r="J31" s="93"/>
      <c r="K31" s="93"/>
      <c r="L31" s="93"/>
      <c r="M31" s="93"/>
      <c r="N31" s="93"/>
      <c r="O31" s="93"/>
      <c r="P31" s="93"/>
    </row>
    <row r="33" spans="1:16" x14ac:dyDescent="0.2">
      <c r="A33" s="792"/>
      <c r="B33" s="792"/>
      <c r="C33" s="792"/>
      <c r="D33" s="792"/>
      <c r="E33" s="792"/>
      <c r="F33" s="792"/>
      <c r="G33" s="792"/>
      <c r="H33" s="792"/>
      <c r="I33" s="792"/>
      <c r="J33" s="792"/>
      <c r="K33" s="792"/>
      <c r="L33" s="792"/>
      <c r="M33" s="113"/>
      <c r="N33" s="792"/>
      <c r="O33" s="792"/>
      <c r="P33" s="792"/>
    </row>
    <row r="34" spans="1:16" x14ac:dyDescent="0.2">
      <c r="A34" s="93"/>
      <c r="B34" s="93"/>
      <c r="C34" s="93"/>
      <c r="D34" s="93"/>
      <c r="E34" s="93"/>
      <c r="F34" s="93"/>
      <c r="G34" s="93"/>
      <c r="H34" s="93"/>
      <c r="I34" s="93"/>
      <c r="J34" s="93"/>
      <c r="K34" s="93"/>
      <c r="L34" s="93"/>
      <c r="M34" s="93"/>
      <c r="N34" s="93"/>
      <c r="O34" s="93"/>
      <c r="P34" s="93"/>
    </row>
    <row r="35" spans="1:16" ht="15.75" x14ac:dyDescent="0.25">
      <c r="A35" s="108" t="s">
        <v>12</v>
      </c>
      <c r="B35" s="108"/>
      <c r="C35" s="108"/>
      <c r="D35" s="108"/>
      <c r="E35" s="108"/>
      <c r="F35" s="108"/>
      <c r="G35" s="108"/>
      <c r="H35" s="108"/>
      <c r="I35" s="108"/>
      <c r="J35" s="108"/>
      <c r="K35" s="786" t="s">
        <v>13</v>
      </c>
      <c r="L35" s="786"/>
      <c r="M35" s="786"/>
      <c r="N35" s="152"/>
      <c r="O35" s="93"/>
      <c r="P35" s="93"/>
    </row>
    <row r="36" spans="1:16" ht="15.75" x14ac:dyDescent="0.2">
      <c r="A36" s="628" t="s">
        <v>14</v>
      </c>
      <c r="B36" s="628"/>
      <c r="C36" s="628"/>
      <c r="D36" s="628"/>
      <c r="E36" s="628"/>
      <c r="F36" s="628"/>
      <c r="G36" s="628"/>
      <c r="H36" s="628"/>
      <c r="I36" s="628"/>
      <c r="J36" s="628"/>
      <c r="K36" s="628"/>
      <c r="L36" s="628"/>
      <c r="M36" s="628"/>
      <c r="N36" s="93"/>
      <c r="O36" s="93"/>
      <c r="P36" s="93"/>
    </row>
    <row r="37" spans="1:16" ht="15.6" customHeight="1" x14ac:dyDescent="0.2">
      <c r="A37" s="628" t="s">
        <v>15</v>
      </c>
      <c r="B37" s="628"/>
      <c r="C37" s="628"/>
      <c r="D37" s="628"/>
      <c r="E37" s="628"/>
      <c r="F37" s="628"/>
      <c r="G37" s="628"/>
      <c r="H37" s="628"/>
      <c r="I37" s="628"/>
      <c r="J37" s="628"/>
      <c r="K37" s="628"/>
      <c r="L37" s="628"/>
      <c r="M37" s="628"/>
      <c r="N37" s="152"/>
      <c r="O37" s="93"/>
      <c r="P37" s="93"/>
    </row>
    <row r="38" spans="1:16" x14ac:dyDescent="0.2">
      <c r="A38" s="93"/>
      <c r="B38" s="93"/>
      <c r="C38" s="93"/>
      <c r="D38" s="93"/>
      <c r="E38" s="93"/>
      <c r="F38" s="93"/>
      <c r="G38" s="93"/>
      <c r="L38" s="36" t="s">
        <v>88</v>
      </c>
      <c r="M38" s="36"/>
      <c r="N38" s="36"/>
      <c r="O38" s="36"/>
      <c r="P38" s="36"/>
    </row>
  </sheetData>
  <mergeCells count="16">
    <mergeCell ref="N33:P33"/>
    <mergeCell ref="C9:E9"/>
    <mergeCell ref="L1:M1"/>
    <mergeCell ref="A2:M2"/>
    <mergeCell ref="A3:M3"/>
    <mergeCell ref="A5:M5"/>
    <mergeCell ref="A7:B7"/>
    <mergeCell ref="K35:M35"/>
    <mergeCell ref="A36:M36"/>
    <mergeCell ref="A9:A10"/>
    <mergeCell ref="B9:B10"/>
    <mergeCell ref="A37:M37"/>
    <mergeCell ref="F9:I9"/>
    <mergeCell ref="J9:M9"/>
    <mergeCell ref="A33:L33"/>
    <mergeCell ref="G15:H18"/>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opLeftCell="B2" zoomScaleNormal="100" zoomScaleSheetLayoutView="84" workbookViewId="0">
      <selection activeCell="F29" sqref="F29"/>
    </sheetView>
  </sheetViews>
  <sheetFormatPr defaultRowHeight="12.75" x14ac:dyDescent="0.2"/>
  <cols>
    <col min="1" max="1" width="5.85546875"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x14ac:dyDescent="0.35">
      <c r="A1" s="653" t="s">
        <v>0</v>
      </c>
      <c r="B1" s="653"/>
      <c r="C1" s="653"/>
      <c r="D1" s="653"/>
      <c r="E1" s="653"/>
      <c r="F1" s="653"/>
      <c r="G1" s="653"/>
      <c r="H1" s="653"/>
      <c r="I1" s="653"/>
      <c r="J1" s="813" t="s">
        <v>650</v>
      </c>
      <c r="K1" s="813"/>
    </row>
    <row r="2" spans="1:12" ht="21" x14ac:dyDescent="0.35">
      <c r="A2" s="654" t="s">
        <v>574</v>
      </c>
      <c r="B2" s="654"/>
      <c r="C2" s="654"/>
      <c r="D2" s="654"/>
      <c r="E2" s="654"/>
      <c r="F2" s="654"/>
      <c r="G2" s="654"/>
      <c r="H2" s="654"/>
      <c r="I2" s="654"/>
      <c r="J2" s="654"/>
      <c r="K2" s="654"/>
    </row>
    <row r="3" spans="1:12" ht="15" x14ac:dyDescent="0.3">
      <c r="A3" s="227"/>
      <c r="B3" s="227"/>
      <c r="C3" s="227"/>
      <c r="D3" s="227"/>
      <c r="E3" s="227"/>
      <c r="F3" s="227"/>
      <c r="G3" s="227"/>
      <c r="H3" s="227"/>
      <c r="I3" s="227"/>
      <c r="J3" s="227"/>
      <c r="K3" s="227"/>
    </row>
    <row r="4" spans="1:12" ht="15" x14ac:dyDescent="0.3">
      <c r="A4" s="814" t="s">
        <v>649</v>
      </c>
      <c r="B4" s="814"/>
      <c r="C4" s="814"/>
      <c r="D4" s="814"/>
      <c r="E4" s="814"/>
      <c r="F4" s="814"/>
      <c r="G4" s="814"/>
      <c r="H4" s="814"/>
      <c r="I4" s="814"/>
      <c r="J4" s="814"/>
      <c r="K4" s="814"/>
    </row>
    <row r="5" spans="1:12" ht="15" x14ac:dyDescent="0.3">
      <c r="A5" s="228" t="s">
        <v>300</v>
      </c>
      <c r="B5" s="228"/>
      <c r="C5" s="228"/>
      <c r="D5" s="228"/>
      <c r="E5" s="228"/>
      <c r="F5" s="228"/>
      <c r="G5" s="228"/>
      <c r="H5" s="228"/>
      <c r="I5" s="227"/>
      <c r="J5" s="743" t="s">
        <v>583</v>
      </c>
      <c r="K5" s="743"/>
      <c r="L5" s="743"/>
    </row>
    <row r="6" spans="1:12" ht="32.25" customHeight="1" x14ac:dyDescent="0.2">
      <c r="A6" s="749" t="s">
        <v>2</v>
      </c>
      <c r="B6" s="749" t="s">
        <v>3</v>
      </c>
      <c r="C6" s="749" t="s">
        <v>346</v>
      </c>
      <c r="D6" s="749" t="s">
        <v>347</v>
      </c>
      <c r="E6" s="749"/>
      <c r="F6" s="749"/>
      <c r="G6" s="749"/>
      <c r="H6" s="749"/>
      <c r="I6" s="750" t="s">
        <v>348</v>
      </c>
      <c r="J6" s="751"/>
      <c r="K6" s="752"/>
    </row>
    <row r="7" spans="1:12" ht="90" customHeight="1" x14ac:dyDescent="0.2">
      <c r="A7" s="749"/>
      <c r="B7" s="749"/>
      <c r="C7" s="749"/>
      <c r="D7" s="263" t="s">
        <v>349</v>
      </c>
      <c r="E7" s="263" t="s">
        <v>229</v>
      </c>
      <c r="F7" s="263" t="s">
        <v>508</v>
      </c>
      <c r="G7" s="263" t="s">
        <v>350</v>
      </c>
      <c r="H7" s="263" t="s">
        <v>474</v>
      </c>
      <c r="I7" s="263" t="s">
        <v>351</v>
      </c>
      <c r="J7" s="263" t="s">
        <v>352</v>
      </c>
      <c r="K7" s="263" t="s">
        <v>353</v>
      </c>
    </row>
    <row r="8" spans="1:12" ht="15" x14ac:dyDescent="0.2">
      <c r="A8" s="232" t="s">
        <v>307</v>
      </c>
      <c r="B8" s="232" t="s">
        <v>308</v>
      </c>
      <c r="C8" s="232" t="s">
        <v>309</v>
      </c>
      <c r="D8" s="232" t="s">
        <v>310</v>
      </c>
      <c r="E8" s="232" t="s">
        <v>311</v>
      </c>
      <c r="F8" s="232" t="s">
        <v>312</v>
      </c>
      <c r="G8" s="232" t="s">
        <v>313</v>
      </c>
      <c r="H8" s="232" t="s">
        <v>314</v>
      </c>
      <c r="I8" s="232" t="s">
        <v>335</v>
      </c>
      <c r="J8" s="232" t="s">
        <v>336</v>
      </c>
      <c r="K8" s="232" t="s">
        <v>337</v>
      </c>
    </row>
    <row r="9" spans="1:12" x14ac:dyDescent="0.2">
      <c r="A9" s="8">
        <v>1</v>
      </c>
      <c r="B9" s="9"/>
      <c r="C9" s="9"/>
      <c r="D9" s="9"/>
      <c r="E9" s="9"/>
      <c r="F9" s="9"/>
      <c r="G9" s="9"/>
      <c r="H9" s="9"/>
      <c r="I9" s="9"/>
      <c r="J9" s="9"/>
      <c r="K9" s="9"/>
    </row>
    <row r="10" spans="1:12" x14ac:dyDescent="0.2">
      <c r="A10" s="8">
        <v>2</v>
      </c>
      <c r="B10" s="9"/>
      <c r="C10" s="9"/>
      <c r="D10" s="9"/>
      <c r="E10" s="9"/>
      <c r="F10" s="9"/>
      <c r="G10" s="9"/>
      <c r="H10" s="9"/>
      <c r="I10" s="9"/>
      <c r="J10" s="9"/>
      <c r="K10" s="9"/>
    </row>
    <row r="11" spans="1:12" x14ac:dyDescent="0.2">
      <c r="A11" s="8">
        <v>3</v>
      </c>
      <c r="B11" s="9"/>
      <c r="C11" s="9"/>
      <c r="D11" s="9"/>
      <c r="E11" s="9"/>
      <c r="F11" s="9"/>
      <c r="G11" s="9"/>
      <c r="H11" s="9"/>
      <c r="I11" s="9"/>
      <c r="J11" s="9"/>
      <c r="K11" s="9"/>
    </row>
    <row r="12" spans="1:12" x14ac:dyDescent="0.2">
      <c r="A12" s="8">
        <v>4</v>
      </c>
      <c r="B12" s="9"/>
      <c r="C12" s="9"/>
      <c r="D12" s="9"/>
      <c r="E12" s="9"/>
      <c r="F12" s="9"/>
      <c r="G12" s="9"/>
      <c r="H12" s="9"/>
      <c r="I12" s="9"/>
      <c r="J12" s="9"/>
      <c r="K12" s="9"/>
    </row>
    <row r="13" spans="1:12" x14ac:dyDescent="0.2">
      <c r="A13" s="8">
        <v>5</v>
      </c>
      <c r="B13" s="9"/>
      <c r="C13" s="9"/>
      <c r="D13" s="9"/>
      <c r="E13" s="9"/>
      <c r="F13" s="815" t="s">
        <v>860</v>
      </c>
      <c r="G13" s="816"/>
      <c r="H13" s="817"/>
      <c r="I13" s="9"/>
      <c r="J13" s="9"/>
      <c r="K13" s="9"/>
    </row>
    <row r="14" spans="1:12" x14ac:dyDescent="0.2">
      <c r="A14" s="8">
        <v>6</v>
      </c>
      <c r="B14" s="9"/>
      <c r="C14" s="9"/>
      <c r="D14" s="9"/>
      <c r="E14" s="9"/>
      <c r="F14" s="818"/>
      <c r="G14" s="819"/>
      <c r="H14" s="820"/>
      <c r="I14" s="9"/>
      <c r="J14" s="9"/>
      <c r="K14" s="9"/>
    </row>
    <row r="15" spans="1:12" x14ac:dyDescent="0.2">
      <c r="A15" s="8">
        <v>7</v>
      </c>
      <c r="B15" s="9"/>
      <c r="C15" s="9"/>
      <c r="D15" s="9"/>
      <c r="E15" s="9"/>
      <c r="F15" s="821"/>
      <c r="G15" s="822"/>
      <c r="H15" s="823"/>
      <c r="I15" s="9"/>
      <c r="J15" s="9"/>
      <c r="K15" s="9"/>
    </row>
    <row r="16" spans="1:12" x14ac:dyDescent="0.2">
      <c r="A16" s="8">
        <v>8</v>
      </c>
      <c r="B16" s="9"/>
      <c r="C16" s="9"/>
      <c r="D16" s="9"/>
      <c r="E16" s="9"/>
      <c r="F16" s="9"/>
      <c r="G16" s="9"/>
      <c r="H16" s="9"/>
      <c r="I16" s="9"/>
      <c r="J16" s="9"/>
      <c r="K16" s="9"/>
    </row>
    <row r="17" spans="1:12" x14ac:dyDescent="0.2">
      <c r="A17" s="8">
        <v>9</v>
      </c>
      <c r="B17" s="9"/>
      <c r="C17" s="9"/>
      <c r="D17" s="9"/>
      <c r="E17" s="9"/>
      <c r="F17" s="9"/>
      <c r="G17" s="9"/>
      <c r="H17" s="9"/>
      <c r="I17" s="9"/>
      <c r="J17" s="9"/>
      <c r="K17" s="9"/>
    </row>
    <row r="18" spans="1:12" x14ac:dyDescent="0.2">
      <c r="A18" s="8">
        <v>10</v>
      </c>
      <c r="B18" s="9"/>
      <c r="C18" s="9"/>
      <c r="D18" s="9"/>
      <c r="E18" s="9"/>
      <c r="F18" s="9"/>
      <c r="G18" s="9"/>
      <c r="H18" s="9"/>
      <c r="I18" s="9"/>
      <c r="J18" s="9"/>
      <c r="K18" s="9"/>
    </row>
    <row r="19" spans="1:12" x14ac:dyDescent="0.2">
      <c r="A19" s="8">
        <v>11</v>
      </c>
      <c r="B19" s="9"/>
      <c r="C19" s="9"/>
      <c r="D19" s="9"/>
      <c r="E19" s="9"/>
      <c r="F19" s="9"/>
      <c r="G19" s="9"/>
      <c r="H19" s="9"/>
      <c r="I19" s="9"/>
      <c r="J19" s="9"/>
      <c r="K19" s="9"/>
    </row>
    <row r="20" spans="1:12" x14ac:dyDescent="0.2">
      <c r="A20" s="8">
        <v>12</v>
      </c>
      <c r="B20" s="9"/>
      <c r="C20" s="9"/>
      <c r="D20" s="9"/>
      <c r="E20" s="9"/>
      <c r="F20" s="9"/>
      <c r="G20" s="9"/>
      <c r="H20" s="9"/>
      <c r="I20" s="9"/>
      <c r="J20" s="9"/>
      <c r="K20" s="9"/>
    </row>
    <row r="21" spans="1:12" x14ac:dyDescent="0.2">
      <c r="A21" s="8">
        <v>13</v>
      </c>
      <c r="B21" s="9"/>
      <c r="C21" s="9"/>
      <c r="D21" s="9"/>
      <c r="E21" s="9"/>
      <c r="F21" s="9"/>
      <c r="G21" s="9"/>
      <c r="H21" s="9"/>
      <c r="I21" s="9"/>
      <c r="J21" s="9"/>
      <c r="K21" s="9"/>
    </row>
    <row r="22" spans="1:12" x14ac:dyDescent="0.2">
      <c r="A22" s="8">
        <v>14</v>
      </c>
      <c r="B22" s="9"/>
      <c r="C22" s="9"/>
      <c r="D22" s="9"/>
      <c r="E22" s="9"/>
      <c r="F22" s="9"/>
      <c r="G22" s="9"/>
      <c r="H22" s="9"/>
      <c r="I22" s="9"/>
      <c r="J22" s="9"/>
      <c r="K22" s="9"/>
    </row>
    <row r="23" spans="1:12" x14ac:dyDescent="0.2">
      <c r="A23" s="18" t="s">
        <v>7</v>
      </c>
      <c r="B23" s="9"/>
      <c r="C23" s="9"/>
      <c r="D23" s="9"/>
      <c r="E23" s="9"/>
      <c r="F23" s="9"/>
      <c r="G23" s="9"/>
      <c r="H23" s="9"/>
      <c r="I23" s="9"/>
      <c r="J23" s="9"/>
      <c r="K23" s="9"/>
    </row>
    <row r="24" spans="1:12" x14ac:dyDescent="0.2">
      <c r="A24" s="18" t="s">
        <v>7</v>
      </c>
      <c r="B24" s="9"/>
      <c r="C24" s="9"/>
      <c r="D24" s="9"/>
      <c r="E24" s="9"/>
      <c r="F24" s="9"/>
      <c r="G24" s="9"/>
      <c r="H24" s="9"/>
      <c r="I24" s="9"/>
      <c r="J24" s="9"/>
      <c r="K24" s="9"/>
    </row>
    <row r="25" spans="1:12" x14ac:dyDescent="0.2">
      <c r="A25" s="30" t="s">
        <v>19</v>
      </c>
      <c r="B25" s="9"/>
      <c r="C25" s="9"/>
      <c r="D25" s="9"/>
      <c r="E25" s="9"/>
      <c r="F25" s="9"/>
      <c r="G25" s="9"/>
      <c r="H25" s="9"/>
      <c r="I25" s="9"/>
      <c r="J25" s="9"/>
      <c r="K25" s="9"/>
    </row>
    <row r="27" spans="1:12" x14ac:dyDescent="0.2">
      <c r="A27" s="15" t="s">
        <v>509</v>
      </c>
    </row>
    <row r="29" spans="1:12" x14ac:dyDescent="0.2">
      <c r="A29" s="235"/>
      <c r="B29" s="235"/>
      <c r="C29" s="235"/>
      <c r="D29" s="235"/>
      <c r="I29" s="651" t="s">
        <v>13</v>
      </c>
      <c r="J29" s="651"/>
      <c r="K29" s="651"/>
    </row>
    <row r="30" spans="1:12" ht="15" customHeight="1" x14ac:dyDescent="0.2">
      <c r="A30" s="235"/>
      <c r="B30" s="235"/>
      <c r="C30" s="235"/>
      <c r="D30" s="235"/>
      <c r="I30" s="651" t="s">
        <v>14</v>
      </c>
      <c r="J30" s="651"/>
      <c r="K30" s="651"/>
      <c r="L30" s="250"/>
    </row>
    <row r="31" spans="1:12" ht="15" customHeight="1" x14ac:dyDescent="0.2">
      <c r="A31" s="235"/>
      <c r="B31" s="235"/>
      <c r="C31" s="235"/>
      <c r="D31" s="235"/>
      <c r="I31" s="651" t="s">
        <v>91</v>
      </c>
      <c r="J31" s="651"/>
      <c r="K31" s="651"/>
      <c r="L31" s="250"/>
    </row>
    <row r="32" spans="1:12" x14ac:dyDescent="0.2">
      <c r="A32" s="235" t="s">
        <v>12</v>
      </c>
      <c r="C32" s="235"/>
      <c r="D32" s="235"/>
      <c r="I32" s="652" t="s">
        <v>88</v>
      </c>
      <c r="J32" s="652"/>
      <c r="K32" s="240"/>
    </row>
  </sheetData>
  <mergeCells count="15">
    <mergeCell ref="I29:K29"/>
    <mergeCell ref="I30:K30"/>
    <mergeCell ref="I31:K31"/>
    <mergeCell ref="I32:J32"/>
    <mergeCell ref="A1:I1"/>
    <mergeCell ref="J1:K1"/>
    <mergeCell ref="A2:K2"/>
    <mergeCell ref="A4:K4"/>
    <mergeCell ref="J5:L5"/>
    <mergeCell ref="A6:A7"/>
    <mergeCell ref="B6:B7"/>
    <mergeCell ref="C6:C7"/>
    <mergeCell ref="D6:H6"/>
    <mergeCell ref="I6:K6"/>
    <mergeCell ref="F13:H15"/>
  </mergeCells>
  <printOptions horizontalCentered="1"/>
  <pageMargins left="0.70866141732283472" right="0.70866141732283472" top="0.23622047244094491" bottom="0"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zoomScaleSheetLayoutView="80" workbookViewId="0">
      <selection activeCell="F29" sqref="F29"/>
    </sheetView>
  </sheetViews>
  <sheetFormatPr defaultRowHeight="12.75" x14ac:dyDescent="0.2"/>
  <cols>
    <col min="1" max="1" width="7.8554687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653" t="s">
        <v>0</v>
      </c>
      <c r="B1" s="653"/>
      <c r="C1" s="653"/>
      <c r="D1" s="653"/>
      <c r="E1" s="653"/>
      <c r="F1" s="653"/>
      <c r="G1" s="653"/>
      <c r="H1" s="653"/>
      <c r="I1" s="653"/>
      <c r="J1" s="653"/>
      <c r="K1" s="653"/>
      <c r="L1" s="653"/>
      <c r="M1" s="653"/>
      <c r="N1" s="653"/>
      <c r="O1" s="272" t="s">
        <v>652</v>
      </c>
    </row>
    <row r="2" spans="1:15" ht="21" x14ac:dyDescent="0.35">
      <c r="A2" s="654" t="s">
        <v>574</v>
      </c>
      <c r="B2" s="654"/>
      <c r="C2" s="654"/>
      <c r="D2" s="654"/>
      <c r="E2" s="654"/>
      <c r="F2" s="654"/>
      <c r="G2" s="654"/>
      <c r="H2" s="654"/>
      <c r="I2" s="654"/>
      <c r="J2" s="654"/>
      <c r="K2" s="654"/>
      <c r="L2" s="654"/>
      <c r="M2" s="654"/>
      <c r="N2" s="654"/>
      <c r="O2" s="654"/>
    </row>
    <row r="3" spans="1:15" ht="15" x14ac:dyDescent="0.3">
      <c r="A3" s="227"/>
      <c r="B3" s="227"/>
      <c r="C3" s="227"/>
      <c r="D3" s="227"/>
      <c r="E3" s="227"/>
      <c r="F3" s="227"/>
      <c r="G3" s="227"/>
      <c r="H3" s="227"/>
      <c r="I3" s="227"/>
      <c r="J3" s="227"/>
      <c r="K3" s="227"/>
    </row>
    <row r="4" spans="1:15" ht="18" x14ac:dyDescent="0.35">
      <c r="A4" s="653" t="s">
        <v>651</v>
      </c>
      <c r="B4" s="653"/>
      <c r="C4" s="653"/>
      <c r="D4" s="653"/>
      <c r="E4" s="653"/>
      <c r="F4" s="653"/>
      <c r="G4" s="653"/>
      <c r="H4" s="653"/>
      <c r="I4" s="653"/>
      <c r="J4" s="653"/>
      <c r="K4" s="653"/>
      <c r="L4" s="653"/>
      <c r="M4" s="653"/>
      <c r="N4" s="653"/>
      <c r="O4" s="653"/>
    </row>
    <row r="5" spans="1:15" ht="15" x14ac:dyDescent="0.3">
      <c r="A5" s="228" t="s">
        <v>300</v>
      </c>
      <c r="B5" s="228"/>
      <c r="C5" s="228"/>
      <c r="D5" s="228"/>
      <c r="E5" s="228"/>
      <c r="F5" s="228"/>
      <c r="G5" s="228"/>
      <c r="H5" s="228"/>
      <c r="I5" s="228"/>
      <c r="J5" s="228"/>
      <c r="K5" s="227"/>
      <c r="M5" s="743" t="s">
        <v>583</v>
      </c>
      <c r="N5" s="743"/>
      <c r="O5" s="743"/>
    </row>
    <row r="6" spans="1:15" ht="44.25" customHeight="1" x14ac:dyDescent="0.2">
      <c r="A6" s="749" t="s">
        <v>2</v>
      </c>
      <c r="B6" s="749" t="s">
        <v>3</v>
      </c>
      <c r="C6" s="749" t="s">
        <v>354</v>
      </c>
      <c r="D6" s="747" t="s">
        <v>355</v>
      </c>
      <c r="E6" s="747" t="s">
        <v>356</v>
      </c>
      <c r="F6" s="747" t="s">
        <v>357</v>
      </c>
      <c r="G6" s="747" t="s">
        <v>358</v>
      </c>
      <c r="H6" s="749" t="s">
        <v>359</v>
      </c>
      <c r="I6" s="749"/>
      <c r="J6" s="749" t="s">
        <v>360</v>
      </c>
      <c r="K6" s="749"/>
      <c r="L6" s="749" t="s">
        <v>361</v>
      </c>
      <c r="M6" s="749"/>
      <c r="N6" s="749" t="s">
        <v>362</v>
      </c>
      <c r="O6" s="749"/>
    </row>
    <row r="7" spans="1:15" ht="60.75" customHeight="1" x14ac:dyDescent="0.2">
      <c r="A7" s="749"/>
      <c r="B7" s="749"/>
      <c r="C7" s="749"/>
      <c r="D7" s="748"/>
      <c r="E7" s="748"/>
      <c r="F7" s="748"/>
      <c r="G7" s="748"/>
      <c r="H7" s="263" t="s">
        <v>363</v>
      </c>
      <c r="I7" s="263" t="s">
        <v>364</v>
      </c>
      <c r="J7" s="263" t="s">
        <v>363</v>
      </c>
      <c r="K7" s="263" t="s">
        <v>364</v>
      </c>
      <c r="L7" s="263" t="s">
        <v>363</v>
      </c>
      <c r="M7" s="263" t="s">
        <v>364</v>
      </c>
      <c r="N7" s="263" t="s">
        <v>363</v>
      </c>
      <c r="O7" s="263" t="s">
        <v>364</v>
      </c>
    </row>
    <row r="8" spans="1:15" ht="15" x14ac:dyDescent="0.2">
      <c r="A8" s="232" t="s">
        <v>307</v>
      </c>
      <c r="B8" s="232" t="s">
        <v>308</v>
      </c>
      <c r="C8" s="232" t="s">
        <v>309</v>
      </c>
      <c r="D8" s="232" t="s">
        <v>310</v>
      </c>
      <c r="E8" s="232" t="s">
        <v>311</v>
      </c>
      <c r="F8" s="232" t="s">
        <v>312</v>
      </c>
      <c r="G8" s="232" t="s">
        <v>313</v>
      </c>
      <c r="H8" s="232" t="s">
        <v>314</v>
      </c>
      <c r="I8" s="232" t="s">
        <v>335</v>
      </c>
      <c r="J8" s="232" t="s">
        <v>336</v>
      </c>
      <c r="K8" s="232" t="s">
        <v>337</v>
      </c>
      <c r="L8" s="232" t="s">
        <v>365</v>
      </c>
      <c r="M8" s="232" t="s">
        <v>366</v>
      </c>
      <c r="N8" s="232" t="s">
        <v>367</v>
      </c>
      <c r="O8" s="232" t="s">
        <v>368</v>
      </c>
    </row>
    <row r="9" spans="1:15" x14ac:dyDescent="0.2">
      <c r="A9" s="9"/>
      <c r="B9" s="9"/>
      <c r="C9" s="9"/>
      <c r="D9" s="9"/>
      <c r="E9" s="9"/>
      <c r="F9" s="9"/>
      <c r="G9" s="9"/>
      <c r="H9" s="9"/>
      <c r="I9" s="9"/>
      <c r="J9" s="9"/>
      <c r="K9" s="9"/>
      <c r="L9" s="9"/>
      <c r="M9" s="9"/>
      <c r="N9" s="9"/>
      <c r="O9" s="9"/>
    </row>
    <row r="10" spans="1:15" x14ac:dyDescent="0.2">
      <c r="A10" s="9"/>
      <c r="B10" s="9"/>
      <c r="C10" s="9"/>
      <c r="D10" s="9"/>
      <c r="E10" s="9"/>
      <c r="F10" s="9"/>
      <c r="G10" s="9"/>
      <c r="H10" s="9"/>
      <c r="I10" s="9"/>
      <c r="J10" s="9"/>
      <c r="K10" s="9"/>
      <c r="L10" s="9"/>
      <c r="M10" s="9"/>
      <c r="N10" s="9"/>
      <c r="O10" s="9"/>
    </row>
    <row r="11" spans="1:15" x14ac:dyDescent="0.2">
      <c r="A11" s="9"/>
      <c r="B11" s="9"/>
      <c r="C11" s="9"/>
      <c r="D11" s="9"/>
      <c r="E11" s="9"/>
      <c r="F11" s="824" t="s">
        <v>860</v>
      </c>
      <c r="G11" s="825"/>
      <c r="H11" s="825"/>
      <c r="I11" s="826"/>
      <c r="J11" s="9"/>
      <c r="K11" s="9"/>
      <c r="L11" s="9"/>
      <c r="M11" s="9"/>
      <c r="N11" s="9"/>
      <c r="O11" s="9"/>
    </row>
    <row r="12" spans="1:15" x14ac:dyDescent="0.2">
      <c r="A12" s="9"/>
      <c r="B12" s="9"/>
      <c r="C12" s="9"/>
      <c r="D12" s="9"/>
      <c r="E12" s="9"/>
      <c r="F12" s="827"/>
      <c r="G12" s="828"/>
      <c r="H12" s="828"/>
      <c r="I12" s="829"/>
      <c r="J12" s="9"/>
      <c r="K12" s="9"/>
      <c r="L12" s="9"/>
      <c r="M12" s="9"/>
      <c r="N12" s="9"/>
      <c r="O12" s="9"/>
    </row>
    <row r="13" spans="1:15" x14ac:dyDescent="0.2">
      <c r="A13" s="9"/>
      <c r="B13" s="9"/>
      <c r="C13" s="9"/>
      <c r="D13" s="9"/>
      <c r="E13" s="9"/>
      <c r="F13" s="827"/>
      <c r="G13" s="828"/>
      <c r="H13" s="828"/>
      <c r="I13" s="829"/>
      <c r="J13" s="9"/>
      <c r="K13" s="9"/>
      <c r="L13" s="9"/>
      <c r="M13" s="9"/>
      <c r="N13" s="9"/>
      <c r="O13" s="9"/>
    </row>
    <row r="14" spans="1:15" x14ac:dyDescent="0.2">
      <c r="A14" s="9"/>
      <c r="B14" s="9"/>
      <c r="C14" s="9"/>
      <c r="D14" s="9"/>
      <c r="E14" s="9"/>
      <c r="F14" s="830"/>
      <c r="G14" s="831"/>
      <c r="H14" s="831"/>
      <c r="I14" s="832"/>
      <c r="J14" s="9"/>
      <c r="K14" s="9"/>
      <c r="L14" s="9"/>
      <c r="M14" s="9"/>
      <c r="N14" s="9"/>
      <c r="O14" s="9"/>
    </row>
    <row r="15" spans="1:15" x14ac:dyDescent="0.2">
      <c r="A15" s="9"/>
      <c r="B15" s="9"/>
      <c r="C15" s="9"/>
      <c r="D15" s="9"/>
      <c r="E15" s="9"/>
      <c r="F15" s="9"/>
      <c r="G15" s="9"/>
      <c r="H15" s="9"/>
      <c r="I15" s="9"/>
      <c r="J15" s="9"/>
      <c r="K15" s="9"/>
      <c r="L15" s="9"/>
      <c r="M15" s="9"/>
      <c r="N15" s="9"/>
      <c r="O15" s="9"/>
    </row>
    <row r="16" spans="1:15" x14ac:dyDescent="0.2">
      <c r="A16" s="9"/>
      <c r="B16" s="9"/>
      <c r="C16" s="9"/>
      <c r="D16" s="9"/>
      <c r="E16" s="9"/>
      <c r="F16" s="9"/>
      <c r="G16" s="9"/>
      <c r="H16" s="9"/>
      <c r="I16" s="9"/>
      <c r="J16" s="9"/>
      <c r="K16" s="9"/>
      <c r="L16" s="9"/>
      <c r="M16" s="9"/>
      <c r="N16" s="9"/>
      <c r="O16" s="9"/>
    </row>
    <row r="17" spans="1:15" x14ac:dyDescent="0.2">
      <c r="A17" s="9"/>
      <c r="B17" s="9"/>
      <c r="C17" s="9"/>
      <c r="D17" s="9"/>
      <c r="E17" s="9"/>
      <c r="F17" s="9"/>
      <c r="G17" s="9"/>
      <c r="H17" s="9"/>
      <c r="I17" s="9"/>
      <c r="J17" s="9"/>
      <c r="K17" s="9"/>
      <c r="L17" s="9"/>
      <c r="M17" s="9"/>
      <c r="N17" s="9"/>
      <c r="O17" s="9"/>
    </row>
    <row r="18" spans="1:15" x14ac:dyDescent="0.2">
      <c r="A18" s="9"/>
      <c r="B18" s="9"/>
      <c r="C18" s="9"/>
      <c r="D18" s="9"/>
      <c r="E18" s="9"/>
      <c r="F18" s="9"/>
      <c r="G18" s="9"/>
      <c r="H18" s="9"/>
      <c r="I18" s="9"/>
      <c r="J18" s="9"/>
      <c r="K18" s="9"/>
      <c r="L18" s="9"/>
      <c r="M18" s="9"/>
      <c r="N18" s="9"/>
      <c r="O18" s="9"/>
    </row>
    <row r="21" spans="1:15" x14ac:dyDescent="0.2">
      <c r="A21" s="235"/>
      <c r="B21" s="235"/>
      <c r="C21" s="235"/>
      <c r="D21" s="235"/>
      <c r="L21" s="651" t="s">
        <v>13</v>
      </c>
      <c r="M21" s="651"/>
      <c r="N21" s="651"/>
      <c r="O21" s="651"/>
    </row>
    <row r="22" spans="1:15" x14ac:dyDescent="0.2">
      <c r="A22" s="235"/>
      <c r="B22" s="235"/>
      <c r="C22" s="235"/>
      <c r="D22" s="235"/>
      <c r="L22" s="651" t="s">
        <v>14</v>
      </c>
      <c r="M22" s="651"/>
      <c r="N22" s="651"/>
      <c r="O22" s="651"/>
    </row>
    <row r="23" spans="1:15" x14ac:dyDescent="0.2">
      <c r="A23" s="235"/>
      <c r="B23" s="235"/>
      <c r="C23" s="235"/>
      <c r="D23" s="235"/>
      <c r="L23" s="651" t="s">
        <v>91</v>
      </c>
      <c r="M23" s="651"/>
      <c r="N23" s="651"/>
      <c r="O23" s="651"/>
    </row>
    <row r="24" spans="1:15" x14ac:dyDescent="0.2">
      <c r="A24" s="235" t="s">
        <v>12</v>
      </c>
      <c r="C24" s="235"/>
      <c r="D24" s="235"/>
      <c r="L24" s="652" t="s">
        <v>88</v>
      </c>
      <c r="M24" s="652"/>
      <c r="N24" s="652"/>
      <c r="O24" s="240"/>
    </row>
  </sheetData>
  <mergeCells count="20">
    <mergeCell ref="L22:O22"/>
    <mergeCell ref="L23:O23"/>
    <mergeCell ref="L24:N24"/>
    <mergeCell ref="G6:G7"/>
    <mergeCell ref="H6:I6"/>
    <mergeCell ref="J6:K6"/>
    <mergeCell ref="L6:M6"/>
    <mergeCell ref="N6:O6"/>
    <mergeCell ref="L21:O21"/>
    <mergeCell ref="F11:I14"/>
    <mergeCell ref="A1:N1"/>
    <mergeCell ref="A2:O2"/>
    <mergeCell ref="M5:O5"/>
    <mergeCell ref="A6:A7"/>
    <mergeCell ref="B6:B7"/>
    <mergeCell ref="C6:C7"/>
    <mergeCell ref="D6:D7"/>
    <mergeCell ref="E6:E7"/>
    <mergeCell ref="A4:O4"/>
    <mergeCell ref="F6:F7"/>
  </mergeCells>
  <printOptions horizontalCentered="1"/>
  <pageMargins left="0.70866141732283472" right="0.70866141732283472" top="0.23622047244094491" bottom="0" header="0.31496062992125984" footer="0.31496062992125984"/>
  <pageSetup paperSize="9" scale="8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Normal="100" zoomScaleSheetLayoutView="90" workbookViewId="0">
      <selection activeCell="F29" sqref="F29"/>
    </sheetView>
  </sheetViews>
  <sheetFormatPr defaultRowHeight="12.75" x14ac:dyDescent="0.2"/>
  <cols>
    <col min="1" max="1" width="8.5703125" style="235" customWidth="1"/>
    <col min="2" max="2" width="24.5703125" style="235" customWidth="1"/>
    <col min="3" max="4" width="15.140625" style="235" customWidth="1"/>
    <col min="5" max="13" width="9.5703125" style="235" customWidth="1"/>
    <col min="14" max="16384" width="9.140625" style="235"/>
  </cols>
  <sheetData>
    <row r="1" spans="1:13" x14ac:dyDescent="0.2">
      <c r="H1" s="652"/>
      <c r="I1" s="652"/>
      <c r="L1" s="238" t="s">
        <v>654</v>
      </c>
    </row>
    <row r="2" spans="1:13" x14ac:dyDescent="0.2">
      <c r="D2" s="652" t="s">
        <v>542</v>
      </c>
      <c r="E2" s="652"/>
      <c r="F2" s="652"/>
      <c r="G2" s="652"/>
      <c r="H2" s="237"/>
      <c r="I2" s="237"/>
      <c r="L2" s="238"/>
    </row>
    <row r="3" spans="1:13" s="239" customFormat="1" ht="15.75" x14ac:dyDescent="0.25">
      <c r="A3" s="833" t="s">
        <v>577</v>
      </c>
      <c r="B3" s="833"/>
      <c r="C3" s="833"/>
      <c r="D3" s="833"/>
      <c r="E3" s="833"/>
      <c r="F3" s="833"/>
      <c r="G3" s="833"/>
      <c r="H3" s="833"/>
      <c r="I3" s="833"/>
      <c r="J3" s="833"/>
      <c r="K3" s="833"/>
      <c r="L3" s="833"/>
      <c r="M3" s="833"/>
    </row>
    <row r="4" spans="1:13" s="239" customFormat="1" ht="20.25" customHeight="1" x14ac:dyDescent="0.25">
      <c r="A4" s="833" t="s">
        <v>653</v>
      </c>
      <c r="B4" s="833"/>
      <c r="C4" s="833"/>
      <c r="D4" s="833"/>
      <c r="E4" s="833"/>
      <c r="F4" s="833"/>
      <c r="G4" s="833"/>
      <c r="H4" s="833"/>
      <c r="I4" s="833"/>
      <c r="J4" s="833"/>
      <c r="K4" s="833"/>
      <c r="L4" s="833"/>
      <c r="M4" s="833"/>
    </row>
    <row r="6" spans="1:13" x14ac:dyDescent="0.2">
      <c r="A6" s="240" t="s">
        <v>186</v>
      </c>
      <c r="B6" s="241"/>
      <c r="C6" s="242"/>
      <c r="D6" s="242"/>
      <c r="E6" s="242"/>
      <c r="F6" s="242"/>
      <c r="G6" s="242"/>
      <c r="H6" s="242"/>
      <c r="I6" s="242"/>
      <c r="J6" s="242"/>
    </row>
    <row r="8" spans="1:13" s="243" customFormat="1" ht="15" customHeight="1" x14ac:dyDescent="0.2">
      <c r="A8" s="235"/>
      <c r="B8" s="235"/>
      <c r="C8" s="235"/>
      <c r="D8" s="235"/>
      <c r="E8" s="235"/>
      <c r="F8" s="235"/>
      <c r="G8" s="235"/>
      <c r="H8" s="235"/>
      <c r="I8" s="235"/>
      <c r="J8" s="235"/>
      <c r="K8" s="711" t="s">
        <v>583</v>
      </c>
      <c r="L8" s="711"/>
      <c r="M8" s="711"/>
    </row>
    <row r="9" spans="1:13" s="243" customFormat="1" ht="20.25" customHeight="1" x14ac:dyDescent="0.2">
      <c r="A9" s="747" t="s">
        <v>2</v>
      </c>
      <c r="B9" s="747" t="s">
        <v>3</v>
      </c>
      <c r="C9" s="753" t="s">
        <v>316</v>
      </c>
      <c r="D9" s="753" t="s">
        <v>317</v>
      </c>
      <c r="E9" s="835" t="s">
        <v>318</v>
      </c>
      <c r="F9" s="835"/>
      <c r="G9" s="835"/>
      <c r="H9" s="835"/>
      <c r="I9" s="835"/>
      <c r="J9" s="835"/>
      <c r="K9" s="835"/>
      <c r="L9" s="835"/>
      <c r="M9" s="835"/>
    </row>
    <row r="10" spans="1:13" s="243" customFormat="1" ht="35.25" customHeight="1" x14ac:dyDescent="0.2">
      <c r="A10" s="834"/>
      <c r="B10" s="834"/>
      <c r="C10" s="754"/>
      <c r="D10" s="754"/>
      <c r="E10" s="345" t="s">
        <v>319</v>
      </c>
      <c r="F10" s="345" t="s">
        <v>320</v>
      </c>
      <c r="G10" s="345" t="s">
        <v>321</v>
      </c>
      <c r="H10" s="345" t="s">
        <v>322</v>
      </c>
      <c r="I10" s="345" t="s">
        <v>323</v>
      </c>
      <c r="J10" s="345" t="s">
        <v>324</v>
      </c>
      <c r="K10" s="345" t="s">
        <v>325</v>
      </c>
      <c r="L10" s="345" t="s">
        <v>326</v>
      </c>
      <c r="M10" s="345" t="s">
        <v>327</v>
      </c>
    </row>
    <row r="11" spans="1:13" s="243" customFormat="1" ht="12.75" customHeight="1" x14ac:dyDescent="0.2">
      <c r="A11" s="246">
        <v>1</v>
      </c>
      <c r="B11" s="246">
        <v>2</v>
      </c>
      <c r="C11" s="246">
        <v>3</v>
      </c>
      <c r="D11" s="246">
        <v>4</v>
      </c>
      <c r="E11" s="246">
        <v>5</v>
      </c>
      <c r="F11" s="246">
        <v>6</v>
      </c>
      <c r="G11" s="246">
        <v>7</v>
      </c>
      <c r="H11" s="246">
        <v>8</v>
      </c>
      <c r="I11" s="246">
        <v>9</v>
      </c>
      <c r="J11" s="246">
        <v>10</v>
      </c>
      <c r="K11" s="246">
        <v>11</v>
      </c>
      <c r="L11" s="246">
        <v>12</v>
      </c>
      <c r="M11" s="246">
        <v>13</v>
      </c>
    </row>
    <row r="12" spans="1:13" x14ac:dyDescent="0.2">
      <c r="A12" s="162">
        <v>1</v>
      </c>
      <c r="B12" s="247" t="s">
        <v>854</v>
      </c>
      <c r="C12" s="187">
        <v>283</v>
      </c>
      <c r="D12" s="187">
        <v>283</v>
      </c>
      <c r="E12" s="187">
        <v>283</v>
      </c>
      <c r="F12" s="187">
        <v>283</v>
      </c>
      <c r="G12" s="187">
        <v>283</v>
      </c>
      <c r="H12" s="187">
        <v>283</v>
      </c>
      <c r="I12" s="187">
        <v>283</v>
      </c>
      <c r="J12" s="187">
        <v>283</v>
      </c>
      <c r="K12" s="187">
        <v>283</v>
      </c>
      <c r="L12" s="187">
        <v>283</v>
      </c>
      <c r="M12" s="187">
        <v>283</v>
      </c>
    </row>
    <row r="13" spans="1:13" x14ac:dyDescent="0.2">
      <c r="A13" s="162">
        <v>2</v>
      </c>
      <c r="B13" s="160"/>
      <c r="C13" s="187"/>
      <c r="D13" s="187"/>
      <c r="E13" s="187"/>
      <c r="F13" s="187"/>
      <c r="G13" s="187"/>
      <c r="H13" s="187"/>
      <c r="I13" s="187"/>
      <c r="J13" s="187"/>
      <c r="K13" s="187"/>
      <c r="L13" s="187"/>
      <c r="M13" s="187"/>
    </row>
    <row r="14" spans="1:13" x14ac:dyDescent="0.2">
      <c r="A14" s="162">
        <v>3</v>
      </c>
      <c r="B14" s="247"/>
      <c r="C14" s="187"/>
      <c r="D14" s="187"/>
      <c r="E14" s="162"/>
      <c r="F14" s="162"/>
      <c r="G14" s="162"/>
      <c r="H14" s="162"/>
      <c r="I14" s="187"/>
      <c r="J14" s="187"/>
      <c r="K14" s="187"/>
      <c r="L14" s="187"/>
      <c r="M14" s="187"/>
    </row>
    <row r="15" spans="1:13" s="155" customFormat="1" ht="12.75" customHeight="1" x14ac:dyDescent="0.2">
      <c r="A15" s="162">
        <v>4</v>
      </c>
      <c r="B15" s="160"/>
      <c r="C15" s="187"/>
      <c r="D15" s="187"/>
      <c r="E15" s="187"/>
      <c r="F15" s="187"/>
      <c r="G15" s="187"/>
      <c r="H15" s="162"/>
      <c r="I15" s="187"/>
      <c r="J15" s="162"/>
      <c r="K15" s="162"/>
      <c r="L15" s="162"/>
      <c r="M15" s="162"/>
    </row>
    <row r="16" spans="1:13" s="155" customFormat="1" ht="12.75" customHeight="1" x14ac:dyDescent="0.2">
      <c r="A16" s="162">
        <v>5</v>
      </c>
      <c r="B16" s="249"/>
      <c r="C16" s="157"/>
      <c r="D16" s="157"/>
      <c r="E16" s="157"/>
      <c r="F16" s="157"/>
      <c r="G16" s="157"/>
      <c r="H16" s="157"/>
      <c r="I16" s="157"/>
      <c r="J16" s="162"/>
      <c r="K16" s="162"/>
      <c r="L16" s="162"/>
      <c r="M16" s="162"/>
    </row>
    <row r="17" spans="1:13" s="155" customFormat="1" ht="13.15" customHeight="1" x14ac:dyDescent="0.2">
      <c r="A17" s="162">
        <v>6</v>
      </c>
      <c r="B17" s="249"/>
      <c r="C17" s="157"/>
      <c r="D17" s="157"/>
      <c r="E17" s="157"/>
      <c r="F17" s="157"/>
      <c r="G17" s="157"/>
      <c r="H17" s="157"/>
      <c r="I17" s="157"/>
      <c r="J17" s="162"/>
      <c r="K17" s="162"/>
      <c r="L17" s="162"/>
      <c r="M17" s="162"/>
    </row>
    <row r="18" spans="1:13" ht="12.75" customHeight="1" x14ac:dyDescent="0.2">
      <c r="A18" s="162">
        <v>7</v>
      </c>
      <c r="B18" s="160"/>
      <c r="C18" s="187"/>
      <c r="D18" s="187"/>
      <c r="E18" s="187"/>
      <c r="F18" s="187"/>
      <c r="G18" s="187"/>
      <c r="H18" s="187"/>
      <c r="I18" s="187"/>
      <c r="J18" s="187"/>
      <c r="K18" s="187"/>
      <c r="L18" s="187"/>
      <c r="M18" s="187"/>
    </row>
    <row r="19" spans="1:13" x14ac:dyDescent="0.2">
      <c r="A19" s="162">
        <v>8</v>
      </c>
      <c r="B19" s="160"/>
      <c r="C19" s="187"/>
      <c r="D19" s="187"/>
      <c r="E19" s="187"/>
      <c r="F19" s="187"/>
      <c r="G19" s="187"/>
      <c r="H19" s="187"/>
      <c r="I19" s="187"/>
      <c r="J19" s="187"/>
      <c r="K19" s="187"/>
      <c r="L19" s="187"/>
      <c r="M19" s="187"/>
    </row>
    <row r="20" spans="1:13" x14ac:dyDescent="0.2">
      <c r="A20" s="162">
        <v>9</v>
      </c>
      <c r="B20" s="160"/>
      <c r="C20" s="187"/>
      <c r="D20" s="187"/>
      <c r="E20" s="187"/>
      <c r="F20" s="187"/>
      <c r="G20" s="187"/>
      <c r="H20" s="187"/>
      <c r="I20" s="187"/>
      <c r="J20" s="187"/>
      <c r="K20" s="187"/>
      <c r="L20" s="187"/>
      <c r="M20" s="187"/>
    </row>
    <row r="21" spans="1:13" x14ac:dyDescent="0.2">
      <c r="A21" s="162">
        <v>10</v>
      </c>
      <c r="B21" s="160"/>
      <c r="C21" s="187"/>
      <c r="D21" s="187"/>
      <c r="E21" s="187"/>
      <c r="F21" s="187"/>
      <c r="G21" s="187"/>
      <c r="H21" s="187"/>
      <c r="I21" s="187"/>
      <c r="J21" s="187"/>
      <c r="K21" s="187"/>
      <c r="L21" s="187"/>
      <c r="M21" s="187"/>
    </row>
    <row r="22" spans="1:13" x14ac:dyDescent="0.2">
      <c r="A22" s="162">
        <v>11</v>
      </c>
      <c r="B22" s="160"/>
      <c r="C22" s="187"/>
      <c r="D22" s="187"/>
      <c r="E22" s="187"/>
      <c r="F22" s="187"/>
      <c r="G22" s="187"/>
      <c r="H22" s="187"/>
      <c r="I22" s="187"/>
      <c r="J22" s="187"/>
      <c r="K22" s="187"/>
      <c r="L22" s="187"/>
      <c r="M22" s="187"/>
    </row>
    <row r="23" spans="1:13" x14ac:dyDescent="0.2">
      <c r="A23" s="162">
        <v>12</v>
      </c>
      <c r="B23" s="160"/>
      <c r="C23" s="187"/>
      <c r="D23" s="187"/>
      <c r="E23" s="187"/>
      <c r="F23" s="187"/>
      <c r="G23" s="187"/>
      <c r="H23" s="187"/>
      <c r="I23" s="187"/>
      <c r="J23" s="187"/>
      <c r="K23" s="187"/>
      <c r="L23" s="187"/>
      <c r="M23" s="187"/>
    </row>
    <row r="24" spans="1:13" x14ac:dyDescent="0.2">
      <c r="A24" s="162">
        <v>13</v>
      </c>
      <c r="B24" s="160"/>
      <c r="C24" s="187"/>
      <c r="D24" s="187"/>
      <c r="E24" s="187"/>
      <c r="F24" s="187"/>
      <c r="G24" s="187"/>
      <c r="H24" s="187"/>
      <c r="I24" s="187"/>
      <c r="J24" s="187"/>
      <c r="K24" s="187"/>
      <c r="L24" s="187"/>
      <c r="M24" s="187"/>
    </row>
    <row r="25" spans="1:13" x14ac:dyDescent="0.2">
      <c r="A25" s="162">
        <v>14</v>
      </c>
      <c r="B25" s="160"/>
      <c r="C25" s="187"/>
      <c r="D25" s="187"/>
      <c r="E25" s="187"/>
      <c r="F25" s="187"/>
      <c r="G25" s="187"/>
      <c r="H25" s="187"/>
      <c r="I25" s="187"/>
      <c r="J25" s="187"/>
      <c r="K25" s="187"/>
      <c r="L25" s="187"/>
      <c r="M25" s="187"/>
    </row>
    <row r="26" spans="1:13" x14ac:dyDescent="0.2">
      <c r="A26" s="187" t="s">
        <v>7</v>
      </c>
      <c r="B26" s="160"/>
      <c r="C26" s="187"/>
      <c r="D26" s="187"/>
      <c r="E26" s="187"/>
      <c r="F26" s="187"/>
      <c r="G26" s="187"/>
      <c r="H26" s="187"/>
      <c r="I26" s="187"/>
      <c r="J26" s="187"/>
      <c r="K26" s="187"/>
      <c r="L26" s="187"/>
      <c r="M26" s="187"/>
    </row>
    <row r="27" spans="1:13" x14ac:dyDescent="0.2">
      <c r="A27" s="187" t="s">
        <v>7</v>
      </c>
      <c r="B27" s="160"/>
      <c r="C27" s="187"/>
      <c r="D27" s="187"/>
      <c r="E27" s="187"/>
      <c r="F27" s="187"/>
      <c r="G27" s="187"/>
      <c r="H27" s="187"/>
      <c r="I27" s="187"/>
      <c r="J27" s="187"/>
      <c r="K27" s="187"/>
      <c r="L27" s="187"/>
      <c r="M27" s="187"/>
    </row>
    <row r="28" spans="1:13" x14ac:dyDescent="0.2">
      <c r="A28" s="160" t="s">
        <v>19</v>
      </c>
      <c r="B28" s="247" t="s">
        <v>854</v>
      </c>
      <c r="C28" s="187">
        <v>283</v>
      </c>
      <c r="D28" s="187">
        <v>283</v>
      </c>
      <c r="E28" s="187">
        <v>283</v>
      </c>
      <c r="F28" s="187">
        <v>283</v>
      </c>
      <c r="G28" s="187">
        <v>283</v>
      </c>
      <c r="H28" s="187">
        <v>283</v>
      </c>
      <c r="I28" s="187">
        <v>283</v>
      </c>
      <c r="J28" s="187">
        <v>283</v>
      </c>
      <c r="K28" s="187">
        <v>283</v>
      </c>
      <c r="L28" s="187">
        <v>283</v>
      </c>
      <c r="M28" s="187">
        <v>283</v>
      </c>
    </row>
    <row r="31" spans="1:13" x14ac:dyDescent="0.2">
      <c r="H31" s="651" t="s">
        <v>13</v>
      </c>
      <c r="I31" s="651"/>
      <c r="J31" s="651"/>
      <c r="K31" s="651"/>
      <c r="L31" s="651"/>
      <c r="M31" s="651"/>
    </row>
    <row r="32" spans="1:13" x14ac:dyDescent="0.2">
      <c r="H32" s="651" t="s">
        <v>14</v>
      </c>
      <c r="I32" s="651"/>
      <c r="J32" s="651"/>
      <c r="K32" s="651"/>
      <c r="L32" s="651"/>
      <c r="M32" s="651"/>
    </row>
    <row r="33" spans="1:13" x14ac:dyDescent="0.2">
      <c r="H33" s="651" t="s">
        <v>91</v>
      </c>
      <c r="I33" s="651"/>
      <c r="J33" s="651"/>
      <c r="K33" s="651"/>
      <c r="L33" s="651"/>
      <c r="M33" s="651"/>
    </row>
    <row r="34" spans="1:13" x14ac:dyDescent="0.2">
      <c r="A34" s="235" t="s">
        <v>12</v>
      </c>
      <c r="H34" s="652" t="s">
        <v>88</v>
      </c>
      <c r="I34" s="652"/>
      <c r="J34" s="652"/>
      <c r="K34" s="652"/>
    </row>
  </sheetData>
  <mergeCells count="14">
    <mergeCell ref="H31:M31"/>
    <mergeCell ref="H32:M32"/>
    <mergeCell ref="H33:M33"/>
    <mergeCell ref="H34:K34"/>
    <mergeCell ref="H1:I1"/>
    <mergeCell ref="A3:M3"/>
    <mergeCell ref="A4:M4"/>
    <mergeCell ref="K8:M8"/>
    <mergeCell ref="A9:A10"/>
    <mergeCell ref="B9:B10"/>
    <mergeCell ref="D2:G2"/>
    <mergeCell ref="C9:C10"/>
    <mergeCell ref="D9:D10"/>
    <mergeCell ref="E9:M9"/>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zoomScaleSheetLayoutView="90" workbookViewId="0">
      <selection activeCell="F29" sqref="F29"/>
    </sheetView>
  </sheetViews>
  <sheetFormatPr defaultRowHeight="12.75" x14ac:dyDescent="0.2"/>
  <cols>
    <col min="1" max="1" width="8.5703125" style="235" customWidth="1"/>
    <col min="2" max="2" width="17.85546875" style="235" customWidth="1"/>
    <col min="3" max="3" width="12.5703125" style="235" customWidth="1"/>
    <col min="4" max="4" width="17.140625" style="235" customWidth="1"/>
    <col min="5" max="5" width="10.42578125" style="235" customWidth="1"/>
    <col min="6" max="6" width="10.7109375" style="235" customWidth="1"/>
    <col min="7" max="7" width="11.140625" style="235" customWidth="1"/>
    <col min="8" max="8" width="12.42578125" style="235" customWidth="1"/>
    <col min="9" max="9" width="12.28515625" style="235" customWidth="1"/>
    <col min="10" max="10" width="14" style="235" customWidth="1"/>
    <col min="11" max="16384" width="9.140625" style="235"/>
  </cols>
  <sheetData>
    <row r="1" spans="1:10" x14ac:dyDescent="0.2">
      <c r="E1" s="652"/>
      <c r="F1" s="652"/>
      <c r="I1" s="836" t="s">
        <v>691</v>
      </c>
      <c r="J1" s="836"/>
    </row>
    <row r="2" spans="1:10" x14ac:dyDescent="0.2">
      <c r="D2" s="237" t="s">
        <v>542</v>
      </c>
      <c r="E2" s="237"/>
      <c r="F2" s="237"/>
      <c r="I2" s="238"/>
    </row>
    <row r="3" spans="1:10" s="239" customFormat="1" ht="15.75" x14ac:dyDescent="0.25">
      <c r="A3" s="833" t="s">
        <v>577</v>
      </c>
      <c r="B3" s="833"/>
      <c r="C3" s="833"/>
      <c r="D3" s="833"/>
      <c r="E3" s="833"/>
      <c r="F3" s="833"/>
      <c r="G3" s="833"/>
      <c r="H3" s="833"/>
      <c r="I3" s="833"/>
      <c r="J3" s="833"/>
    </row>
    <row r="4" spans="1:10" s="239" customFormat="1" ht="20.25" customHeight="1" x14ac:dyDescent="0.25">
      <c r="A4" s="833" t="s">
        <v>688</v>
      </c>
      <c r="B4" s="833"/>
      <c r="C4" s="833"/>
      <c r="D4" s="833"/>
      <c r="E4" s="833"/>
      <c r="F4" s="833"/>
      <c r="G4" s="833"/>
      <c r="H4" s="833"/>
      <c r="I4" s="833"/>
      <c r="J4" s="833"/>
    </row>
    <row r="6" spans="1:10" x14ac:dyDescent="0.2">
      <c r="A6" s="240" t="s">
        <v>186</v>
      </c>
      <c r="B6" s="241"/>
      <c r="C6" s="242"/>
      <c r="D6" s="242"/>
      <c r="E6" s="242"/>
      <c r="F6" s="242"/>
      <c r="G6" s="242"/>
    </row>
    <row r="8" spans="1:10" s="243" customFormat="1" ht="15" customHeight="1" x14ac:dyDescent="0.2">
      <c r="A8" s="235"/>
      <c r="B8" s="235"/>
      <c r="C8" s="235"/>
      <c r="D8" s="235"/>
      <c r="E8" s="235"/>
      <c r="F8" s="235"/>
      <c r="G8" s="235"/>
      <c r="H8" s="711" t="s">
        <v>583</v>
      </c>
      <c r="I8" s="711"/>
      <c r="J8" s="711"/>
    </row>
    <row r="9" spans="1:10" s="243" customFormat="1" ht="20.25" customHeight="1" x14ac:dyDescent="0.2">
      <c r="A9" s="747" t="s">
        <v>2</v>
      </c>
      <c r="B9" s="747" t="s">
        <v>3</v>
      </c>
      <c r="C9" s="753" t="s">
        <v>316</v>
      </c>
      <c r="D9" s="753" t="s">
        <v>689</v>
      </c>
      <c r="E9" s="835" t="s">
        <v>690</v>
      </c>
      <c r="F9" s="835"/>
      <c r="G9" s="835"/>
      <c r="H9" s="835"/>
      <c r="I9" s="835"/>
      <c r="J9" s="835"/>
    </row>
    <row r="10" spans="1:10" s="243" customFormat="1" ht="35.25" customHeight="1" x14ac:dyDescent="0.2">
      <c r="A10" s="834"/>
      <c r="B10" s="834"/>
      <c r="C10" s="754"/>
      <c r="D10" s="754"/>
      <c r="E10" s="345" t="s">
        <v>322</v>
      </c>
      <c r="F10" s="345" t="s">
        <v>323</v>
      </c>
      <c r="G10" s="345" t="s">
        <v>324</v>
      </c>
      <c r="H10" s="345" t="s">
        <v>325</v>
      </c>
      <c r="I10" s="345" t="s">
        <v>326</v>
      </c>
      <c r="J10" s="345" t="s">
        <v>327</v>
      </c>
    </row>
    <row r="11" spans="1:10" s="243" customFormat="1" ht="12.75" customHeight="1" x14ac:dyDescent="0.2">
      <c r="A11" s="246">
        <v>1</v>
      </c>
      <c r="B11" s="246">
        <v>2</v>
      </c>
      <c r="C11" s="246">
        <v>3</v>
      </c>
      <c r="D11" s="246">
        <v>4</v>
      </c>
      <c r="E11" s="246">
        <v>5</v>
      </c>
      <c r="F11" s="246">
        <v>6</v>
      </c>
      <c r="G11" s="246">
        <v>7</v>
      </c>
      <c r="H11" s="246">
        <v>8</v>
      </c>
      <c r="I11" s="246">
        <v>9</v>
      </c>
      <c r="J11" s="246">
        <v>10</v>
      </c>
    </row>
    <row r="12" spans="1:10" ht="25.5" x14ac:dyDescent="0.2">
      <c r="A12" s="162">
        <v>1</v>
      </c>
      <c r="B12" s="187" t="s">
        <v>854</v>
      </c>
      <c r="C12" s="187">
        <v>281</v>
      </c>
      <c r="D12" s="368" t="s">
        <v>861</v>
      </c>
      <c r="E12" s="368" t="s">
        <v>861</v>
      </c>
      <c r="F12" s="368" t="s">
        <v>861</v>
      </c>
      <c r="G12" s="368" t="s">
        <v>861</v>
      </c>
      <c r="H12" s="368" t="s">
        <v>861</v>
      </c>
      <c r="I12" s="368" t="s">
        <v>861</v>
      </c>
      <c r="J12" s="368" t="s">
        <v>861</v>
      </c>
    </row>
    <row r="13" spans="1:10" x14ac:dyDescent="0.2">
      <c r="A13" s="162">
        <v>2</v>
      </c>
      <c r="B13" s="160"/>
      <c r="C13" s="160"/>
      <c r="D13" s="160"/>
      <c r="E13" s="160"/>
      <c r="F13" s="160"/>
      <c r="G13" s="160"/>
      <c r="H13" s="160"/>
      <c r="I13" s="160"/>
      <c r="J13" s="160"/>
    </row>
    <row r="14" spans="1:10" x14ac:dyDescent="0.2">
      <c r="A14" s="162">
        <v>3</v>
      </c>
      <c r="B14" s="247"/>
      <c r="C14" s="247"/>
      <c r="D14" s="247"/>
      <c r="E14" s="161"/>
      <c r="F14" s="160"/>
      <c r="G14" s="160"/>
      <c r="H14" s="160"/>
      <c r="I14" s="160"/>
      <c r="J14" s="160"/>
    </row>
    <row r="15" spans="1:10" s="155" customFormat="1" ht="12.75" customHeight="1" x14ac:dyDescent="0.2">
      <c r="A15" s="162">
        <v>4</v>
      </c>
      <c r="B15" s="160"/>
      <c r="C15" s="160"/>
      <c r="D15" s="160"/>
      <c r="E15" s="158"/>
      <c r="F15" s="160"/>
      <c r="G15" s="158"/>
      <c r="H15" s="158"/>
      <c r="I15" s="158"/>
      <c r="J15" s="158"/>
    </row>
    <row r="16" spans="1:10" s="155" customFormat="1" ht="12.75" customHeight="1" x14ac:dyDescent="0.2">
      <c r="A16" s="162">
        <v>5</v>
      </c>
      <c r="B16" s="249"/>
      <c r="C16" s="249"/>
      <c r="D16" s="249"/>
      <c r="E16" s="249"/>
      <c r="F16" s="249"/>
      <c r="G16" s="158"/>
      <c r="H16" s="158"/>
      <c r="I16" s="158"/>
      <c r="J16" s="158"/>
    </row>
    <row r="17" spans="1:10" s="155" customFormat="1" ht="13.15" customHeight="1" x14ac:dyDescent="0.2">
      <c r="A17" s="162">
        <v>6</v>
      </c>
      <c r="B17" s="249"/>
      <c r="C17" s="249"/>
      <c r="D17" s="249"/>
      <c r="E17" s="249"/>
      <c r="F17" s="249"/>
      <c r="G17" s="158"/>
      <c r="H17" s="158"/>
      <c r="I17" s="158"/>
      <c r="J17" s="158"/>
    </row>
    <row r="18" spans="1:10" ht="12.75" customHeight="1" x14ac:dyDescent="0.2">
      <c r="A18" s="162">
        <v>7</v>
      </c>
      <c r="B18" s="160"/>
      <c r="C18" s="160"/>
      <c r="D18" s="160"/>
      <c r="E18" s="160"/>
      <c r="F18" s="160"/>
      <c r="G18" s="160"/>
      <c r="H18" s="160"/>
      <c r="I18" s="160"/>
      <c r="J18" s="160"/>
    </row>
    <row r="19" spans="1:10" x14ac:dyDescent="0.2">
      <c r="A19" s="162">
        <v>8</v>
      </c>
      <c r="B19" s="160"/>
      <c r="C19" s="160"/>
      <c r="D19" s="160"/>
      <c r="E19" s="160"/>
      <c r="F19" s="160"/>
      <c r="G19" s="160"/>
      <c r="H19" s="160"/>
      <c r="I19" s="160"/>
      <c r="J19" s="160"/>
    </row>
    <row r="20" spans="1:10" x14ac:dyDescent="0.2">
      <c r="A20" s="162">
        <v>9</v>
      </c>
      <c r="B20" s="160"/>
      <c r="C20" s="160"/>
      <c r="D20" s="160"/>
      <c r="E20" s="160"/>
      <c r="F20" s="160"/>
      <c r="G20" s="160"/>
      <c r="H20" s="160"/>
      <c r="I20" s="160"/>
      <c r="J20" s="160"/>
    </row>
    <row r="21" spans="1:10" x14ac:dyDescent="0.2">
      <c r="A21" s="162">
        <v>10</v>
      </c>
      <c r="B21" s="160"/>
      <c r="C21" s="160"/>
      <c r="D21" s="160"/>
      <c r="E21" s="160"/>
      <c r="F21" s="160"/>
      <c r="G21" s="160"/>
      <c r="H21" s="160"/>
      <c r="I21" s="160"/>
      <c r="J21" s="160"/>
    </row>
    <row r="22" spans="1:10" x14ac:dyDescent="0.2">
      <c r="A22" s="162">
        <v>11</v>
      </c>
      <c r="B22" s="160"/>
      <c r="C22" s="160"/>
      <c r="D22" s="160"/>
      <c r="E22" s="160"/>
      <c r="F22" s="160"/>
      <c r="G22" s="160"/>
      <c r="H22" s="160"/>
      <c r="I22" s="160"/>
      <c r="J22" s="160"/>
    </row>
    <row r="23" spans="1:10" x14ac:dyDescent="0.2">
      <c r="A23" s="162">
        <v>12</v>
      </c>
      <c r="B23" s="160"/>
      <c r="C23" s="160"/>
      <c r="D23" s="160"/>
      <c r="E23" s="160"/>
      <c r="F23" s="160"/>
      <c r="G23" s="160"/>
      <c r="H23" s="160"/>
      <c r="I23" s="160"/>
      <c r="J23" s="160"/>
    </row>
    <row r="24" spans="1:10" x14ac:dyDescent="0.2">
      <c r="A24" s="162">
        <v>13</v>
      </c>
      <c r="B24" s="160"/>
      <c r="C24" s="160"/>
      <c r="D24" s="160"/>
      <c r="E24" s="160"/>
      <c r="F24" s="160"/>
      <c r="G24" s="160"/>
      <c r="H24" s="160"/>
      <c r="I24" s="160"/>
      <c r="J24" s="160"/>
    </row>
    <row r="25" spans="1:10" x14ac:dyDescent="0.2">
      <c r="A25" s="162">
        <v>14</v>
      </c>
      <c r="B25" s="160"/>
      <c r="C25" s="160"/>
      <c r="D25" s="160"/>
      <c r="E25" s="160"/>
      <c r="F25" s="160"/>
      <c r="G25" s="160"/>
      <c r="H25" s="160"/>
      <c r="I25" s="160"/>
      <c r="J25" s="160"/>
    </row>
    <row r="26" spans="1:10" x14ac:dyDescent="0.2">
      <c r="A26" s="187" t="s">
        <v>7</v>
      </c>
      <c r="B26" s="160"/>
      <c r="C26" s="160"/>
      <c r="D26" s="160"/>
      <c r="E26" s="160"/>
      <c r="F26" s="160"/>
      <c r="G26" s="160"/>
      <c r="H26" s="160"/>
      <c r="I26" s="160"/>
      <c r="J26" s="160"/>
    </row>
    <row r="27" spans="1:10" x14ac:dyDescent="0.2">
      <c r="A27" s="187" t="s">
        <v>7</v>
      </c>
      <c r="B27" s="160"/>
      <c r="C27" s="160"/>
      <c r="D27" s="160"/>
      <c r="E27" s="160"/>
      <c r="F27" s="160"/>
      <c r="G27" s="160"/>
      <c r="H27" s="160"/>
      <c r="I27" s="160"/>
      <c r="J27" s="160"/>
    </row>
    <row r="28" spans="1:10" x14ac:dyDescent="0.2">
      <c r="A28" s="160" t="s">
        <v>19</v>
      </c>
      <c r="B28" s="160"/>
      <c r="C28" s="160"/>
      <c r="D28" s="160"/>
      <c r="E28" s="160"/>
      <c r="F28" s="160"/>
      <c r="G28" s="160"/>
      <c r="H28" s="160"/>
      <c r="I28" s="160"/>
      <c r="J28" s="160"/>
    </row>
    <row r="31" spans="1:10" x14ac:dyDescent="0.2">
      <c r="E31" s="651" t="s">
        <v>13</v>
      </c>
      <c r="F31" s="651"/>
      <c r="G31" s="651"/>
      <c r="H31" s="651"/>
      <c r="I31" s="651"/>
      <c r="J31" s="651"/>
    </row>
    <row r="32" spans="1:10" x14ac:dyDescent="0.2">
      <c r="E32" s="651" t="s">
        <v>14</v>
      </c>
      <c r="F32" s="651"/>
      <c r="G32" s="651"/>
      <c r="H32" s="651"/>
      <c r="I32" s="651"/>
      <c r="J32" s="651"/>
    </row>
    <row r="33" spans="1:10" x14ac:dyDescent="0.2">
      <c r="E33" s="651" t="s">
        <v>91</v>
      </c>
      <c r="F33" s="651"/>
      <c r="G33" s="651"/>
      <c r="H33" s="651"/>
      <c r="I33" s="651"/>
      <c r="J33" s="651"/>
    </row>
    <row r="34" spans="1:10" x14ac:dyDescent="0.2">
      <c r="A34" s="235" t="s">
        <v>12</v>
      </c>
      <c r="E34" s="652" t="s">
        <v>88</v>
      </c>
      <c r="F34" s="652"/>
      <c r="G34" s="652"/>
      <c r="H34" s="652"/>
    </row>
  </sheetData>
  <mergeCells count="14">
    <mergeCell ref="E33:J33"/>
    <mergeCell ref="E34:H34"/>
    <mergeCell ref="I1:J1"/>
    <mergeCell ref="E1:F1"/>
    <mergeCell ref="A3:J3"/>
    <mergeCell ref="A4:J4"/>
    <mergeCell ref="H8:J8"/>
    <mergeCell ref="A9:A10"/>
    <mergeCell ref="B9:B10"/>
    <mergeCell ref="C9:C10"/>
    <mergeCell ref="D9:D10"/>
    <mergeCell ref="E9:J9"/>
    <mergeCell ref="E31:J31"/>
    <mergeCell ref="E32:J32"/>
  </mergeCells>
  <printOptions horizontalCentered="1"/>
  <pageMargins left="0.70866141732283472" right="0.70866141732283472" top="0.23622047244094491" bottom="0"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zoomScaleSheetLayoutView="80" workbookViewId="0">
      <selection activeCell="F29" sqref="F29"/>
    </sheetView>
  </sheetViews>
  <sheetFormatPr defaultRowHeight="12.75" x14ac:dyDescent="0.2"/>
  <cols>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653" t="s">
        <v>0</v>
      </c>
      <c r="D1" s="653"/>
      <c r="E1" s="653"/>
      <c r="F1" s="653"/>
      <c r="G1" s="653"/>
      <c r="H1" s="653"/>
      <c r="I1" s="653"/>
      <c r="J1" s="260"/>
      <c r="K1" s="260"/>
      <c r="L1" s="813" t="s">
        <v>656</v>
      </c>
      <c r="M1" s="813"/>
      <c r="N1" s="260"/>
      <c r="O1" s="260"/>
      <c r="P1" s="260"/>
    </row>
    <row r="2" spans="1:16" ht="21" x14ac:dyDescent="0.35">
      <c r="B2" s="654" t="s">
        <v>574</v>
      </c>
      <c r="C2" s="654"/>
      <c r="D2" s="654"/>
      <c r="E2" s="654"/>
      <c r="F2" s="654"/>
      <c r="G2" s="654"/>
      <c r="H2" s="654"/>
      <c r="I2" s="654"/>
      <c r="J2" s="654"/>
      <c r="K2" s="654"/>
      <c r="L2" s="654"/>
      <c r="M2" s="261"/>
      <c r="N2" s="261"/>
      <c r="O2" s="261"/>
      <c r="P2" s="261"/>
    </row>
    <row r="3" spans="1:16" ht="21" x14ac:dyDescent="0.35">
      <c r="C3" s="226"/>
      <c r="D3" s="226"/>
      <c r="E3" s="226"/>
      <c r="F3" s="226"/>
      <c r="G3" s="226"/>
      <c r="H3" s="226"/>
      <c r="I3" s="226"/>
      <c r="J3" s="226"/>
      <c r="K3" s="226"/>
      <c r="L3" s="226"/>
      <c r="M3" s="226"/>
      <c r="N3" s="261"/>
      <c r="O3" s="261"/>
      <c r="P3" s="261"/>
    </row>
    <row r="4" spans="1:16" ht="20.25" customHeight="1" x14ac:dyDescent="0.2">
      <c r="A4" s="838" t="s">
        <v>655</v>
      </c>
      <c r="B4" s="838"/>
      <c r="C4" s="838"/>
      <c r="D4" s="838"/>
      <c r="E4" s="838"/>
      <c r="F4" s="838"/>
      <c r="G4" s="838"/>
      <c r="H4" s="838"/>
      <c r="I4" s="838"/>
      <c r="J4" s="838"/>
      <c r="K4" s="838"/>
      <c r="L4" s="838"/>
      <c r="M4" s="838"/>
    </row>
    <row r="5" spans="1:16" ht="20.25" customHeight="1" x14ac:dyDescent="0.2">
      <c r="A5" s="839" t="s">
        <v>187</v>
      </c>
      <c r="B5" s="839"/>
      <c r="C5" s="839"/>
      <c r="D5" s="839"/>
      <c r="E5" s="839"/>
      <c r="F5" s="839"/>
      <c r="G5" s="839"/>
      <c r="H5" s="656" t="s">
        <v>583</v>
      </c>
      <c r="I5" s="656"/>
      <c r="J5" s="656"/>
      <c r="K5" s="656"/>
      <c r="L5" s="656"/>
      <c r="M5" s="656"/>
      <c r="N5" s="111"/>
    </row>
    <row r="6" spans="1:16" ht="15" customHeight="1" x14ac:dyDescent="0.2">
      <c r="A6" s="744" t="s">
        <v>78</v>
      </c>
      <c r="B6" s="744" t="s">
        <v>339</v>
      </c>
      <c r="C6" s="840" t="s">
        <v>472</v>
      </c>
      <c r="D6" s="841"/>
      <c r="E6" s="841"/>
      <c r="F6" s="841"/>
      <c r="G6" s="842"/>
      <c r="H6" s="742" t="s">
        <v>469</v>
      </c>
      <c r="I6" s="742"/>
      <c r="J6" s="742"/>
      <c r="K6" s="742"/>
      <c r="L6" s="742"/>
      <c r="M6" s="744" t="s">
        <v>340</v>
      </c>
    </row>
    <row r="7" spans="1:16" ht="12.75" customHeight="1" x14ac:dyDescent="0.2">
      <c r="A7" s="745"/>
      <c r="B7" s="745"/>
      <c r="C7" s="843"/>
      <c r="D7" s="844"/>
      <c r="E7" s="844"/>
      <c r="F7" s="844"/>
      <c r="G7" s="845"/>
      <c r="H7" s="742"/>
      <c r="I7" s="742"/>
      <c r="J7" s="742"/>
      <c r="K7" s="742"/>
      <c r="L7" s="742"/>
      <c r="M7" s="745"/>
    </row>
    <row r="8" spans="1:16" ht="5.25" customHeight="1" x14ac:dyDescent="0.2">
      <c r="A8" s="745"/>
      <c r="B8" s="745"/>
      <c r="C8" s="843"/>
      <c r="D8" s="844"/>
      <c r="E8" s="844"/>
      <c r="F8" s="844"/>
      <c r="G8" s="845"/>
      <c r="H8" s="742"/>
      <c r="I8" s="742"/>
      <c r="J8" s="742"/>
      <c r="K8" s="742"/>
      <c r="L8" s="742"/>
      <c r="M8" s="745"/>
    </row>
    <row r="9" spans="1:16" ht="68.25" customHeight="1" x14ac:dyDescent="0.2">
      <c r="A9" s="746"/>
      <c r="B9" s="746"/>
      <c r="C9" s="266" t="s">
        <v>341</v>
      </c>
      <c r="D9" s="266" t="s">
        <v>342</v>
      </c>
      <c r="E9" s="266" t="s">
        <v>343</v>
      </c>
      <c r="F9" s="266" t="s">
        <v>344</v>
      </c>
      <c r="G9" s="293" t="s">
        <v>345</v>
      </c>
      <c r="H9" s="292" t="s">
        <v>468</v>
      </c>
      <c r="I9" s="292" t="s">
        <v>473</v>
      </c>
      <c r="J9" s="292" t="s">
        <v>470</v>
      </c>
      <c r="K9" s="292" t="s">
        <v>471</v>
      </c>
      <c r="L9" s="292" t="s">
        <v>51</v>
      </c>
      <c r="M9" s="746"/>
    </row>
    <row r="10" spans="1:16" ht="15" x14ac:dyDescent="0.25">
      <c r="A10" s="267">
        <v>1</v>
      </c>
      <c r="B10" s="267">
        <v>2</v>
      </c>
      <c r="C10" s="267">
        <v>3</v>
      </c>
      <c r="D10" s="267">
        <v>4</v>
      </c>
      <c r="E10" s="267">
        <v>5</v>
      </c>
      <c r="F10" s="267">
        <v>6</v>
      </c>
      <c r="G10" s="267">
        <v>7</v>
      </c>
      <c r="H10" s="267">
        <v>8</v>
      </c>
      <c r="I10" s="267">
        <v>9</v>
      </c>
      <c r="J10" s="267">
        <v>10</v>
      </c>
      <c r="K10" s="267">
        <v>11</v>
      </c>
      <c r="L10" s="267">
        <v>12</v>
      </c>
      <c r="M10" s="267">
        <v>13</v>
      </c>
    </row>
    <row r="11" spans="1:16" ht="15" x14ac:dyDescent="0.25">
      <c r="A11" s="335">
        <v>1</v>
      </c>
      <c r="B11" s="267" t="s">
        <v>854</v>
      </c>
      <c r="C11" s="334" t="s">
        <v>862</v>
      </c>
      <c r="D11" s="334" t="s">
        <v>862</v>
      </c>
      <c r="E11" s="334" t="s">
        <v>862</v>
      </c>
      <c r="F11" s="334" t="s">
        <v>862</v>
      </c>
      <c r="G11" s="334" t="s">
        <v>862</v>
      </c>
      <c r="H11" s="334" t="s">
        <v>862</v>
      </c>
      <c r="I11" s="334" t="s">
        <v>862</v>
      </c>
      <c r="J11" s="334" t="s">
        <v>862</v>
      </c>
      <c r="K11" s="334" t="s">
        <v>862</v>
      </c>
      <c r="L11" s="334" t="s">
        <v>862</v>
      </c>
      <c r="M11" s="334"/>
    </row>
    <row r="12" spans="1:16" ht="15" x14ac:dyDescent="0.25">
      <c r="A12" s="335">
        <v>2</v>
      </c>
      <c r="B12" s="267"/>
      <c r="C12" s="334"/>
      <c r="D12" s="334"/>
      <c r="E12" s="334"/>
      <c r="F12" s="334"/>
      <c r="G12" s="334"/>
      <c r="H12" s="334"/>
      <c r="I12" s="334"/>
      <c r="J12" s="334"/>
      <c r="K12" s="334"/>
      <c r="L12" s="334"/>
      <c r="M12" s="334"/>
    </row>
    <row r="13" spans="1:16" ht="15" x14ac:dyDescent="0.25">
      <c r="A13" s="335">
        <v>3</v>
      </c>
      <c r="B13" s="267"/>
      <c r="C13" s="334"/>
      <c r="D13" s="334"/>
      <c r="E13" s="334"/>
      <c r="F13" s="334"/>
      <c r="G13" s="334"/>
      <c r="H13" s="334"/>
      <c r="I13" s="334"/>
      <c r="J13" s="334"/>
      <c r="K13" s="334"/>
      <c r="L13" s="334"/>
      <c r="M13" s="334"/>
    </row>
    <row r="14" spans="1:16" ht="15" x14ac:dyDescent="0.25">
      <c r="A14" s="335">
        <v>4</v>
      </c>
      <c r="B14" s="267"/>
      <c r="C14" s="334"/>
      <c r="D14" s="334"/>
      <c r="E14" s="334"/>
      <c r="F14" s="334"/>
      <c r="G14" s="334"/>
      <c r="H14" s="334"/>
      <c r="I14" s="334"/>
      <c r="J14" s="334"/>
      <c r="K14" s="334"/>
      <c r="L14" s="334"/>
      <c r="M14" s="334"/>
    </row>
    <row r="15" spans="1:16" ht="15" x14ac:dyDescent="0.25">
      <c r="A15" s="335">
        <v>5</v>
      </c>
      <c r="B15" s="267"/>
      <c r="C15" s="334"/>
      <c r="D15" s="334"/>
      <c r="E15" s="334"/>
      <c r="F15" s="334"/>
      <c r="G15" s="334"/>
      <c r="H15" s="334"/>
      <c r="I15" s="334"/>
      <c r="J15" s="334"/>
      <c r="K15" s="334"/>
      <c r="L15" s="334"/>
      <c r="M15" s="334"/>
    </row>
    <row r="16" spans="1:16" ht="15" x14ac:dyDescent="0.25">
      <c r="A16" s="335">
        <v>6</v>
      </c>
      <c r="B16" s="267"/>
      <c r="C16" s="334"/>
      <c r="D16" s="334"/>
      <c r="E16" s="334"/>
      <c r="F16" s="334"/>
      <c r="G16" s="334"/>
      <c r="H16" s="334"/>
      <c r="I16" s="334"/>
      <c r="J16" s="334"/>
      <c r="K16" s="334"/>
      <c r="L16" s="334"/>
      <c r="M16" s="334"/>
    </row>
    <row r="17" spans="1:13" ht="15" x14ac:dyDescent="0.25">
      <c r="A17" s="335">
        <v>7</v>
      </c>
      <c r="B17" s="267"/>
      <c r="C17" s="334"/>
      <c r="D17" s="334"/>
      <c r="E17" s="334"/>
      <c r="F17" s="334"/>
      <c r="G17" s="334"/>
      <c r="H17" s="334"/>
      <c r="I17" s="334"/>
      <c r="J17" s="334"/>
      <c r="K17" s="334"/>
      <c r="L17" s="334"/>
      <c r="M17" s="334"/>
    </row>
    <row r="18" spans="1:13" ht="15" x14ac:dyDescent="0.25">
      <c r="A18" s="335">
        <v>8</v>
      </c>
      <c r="B18" s="267"/>
      <c r="C18" s="334"/>
      <c r="D18" s="334"/>
      <c r="E18" s="334"/>
      <c r="F18" s="334"/>
      <c r="G18" s="334"/>
      <c r="H18" s="334"/>
      <c r="I18" s="334"/>
      <c r="J18" s="334"/>
      <c r="K18" s="334"/>
      <c r="L18" s="334"/>
      <c r="M18" s="334"/>
    </row>
    <row r="19" spans="1:13" ht="15" x14ac:dyDescent="0.25">
      <c r="A19" s="335">
        <v>9</v>
      </c>
      <c r="B19" s="9"/>
      <c r="C19" s="269"/>
      <c r="D19" s="269"/>
      <c r="E19" s="269"/>
      <c r="F19" s="269"/>
      <c r="G19" s="269"/>
      <c r="H19" s="269"/>
      <c r="I19" s="269"/>
      <c r="J19" s="269"/>
      <c r="K19" s="269"/>
      <c r="L19" s="269"/>
      <c r="M19" s="269"/>
    </row>
    <row r="20" spans="1:13" ht="15" x14ac:dyDescent="0.25">
      <c r="A20" s="335">
        <v>10</v>
      </c>
      <c r="B20" s="9"/>
      <c r="C20" s="270"/>
      <c r="D20" s="270"/>
      <c r="E20" s="270"/>
      <c r="F20" s="270"/>
      <c r="G20" s="270"/>
      <c r="H20" s="270"/>
      <c r="I20" s="270"/>
      <c r="J20" s="270"/>
      <c r="K20" s="270"/>
      <c r="L20" s="270"/>
      <c r="M20" s="270"/>
    </row>
    <row r="21" spans="1:13" ht="15" x14ac:dyDescent="0.25">
      <c r="A21" s="335">
        <v>11</v>
      </c>
      <c r="B21" s="9"/>
      <c r="C21" s="270"/>
      <c r="D21" s="270"/>
      <c r="E21" s="270"/>
      <c r="F21" s="270"/>
      <c r="G21" s="270"/>
      <c r="H21" s="270"/>
      <c r="I21" s="270"/>
      <c r="J21" s="270"/>
      <c r="K21" s="270"/>
      <c r="L21" s="270"/>
      <c r="M21" s="270"/>
    </row>
    <row r="22" spans="1:13" ht="15" x14ac:dyDescent="0.25">
      <c r="A22" s="335">
        <v>12</v>
      </c>
      <c r="B22" s="9"/>
      <c r="C22" s="270"/>
      <c r="D22" s="270"/>
      <c r="E22" s="270"/>
      <c r="F22" s="270"/>
      <c r="G22" s="270"/>
      <c r="H22" s="270"/>
      <c r="I22" s="270"/>
      <c r="J22" s="270"/>
      <c r="K22" s="270"/>
      <c r="L22" s="270"/>
      <c r="M22" s="270"/>
    </row>
    <row r="23" spans="1:13" ht="15" x14ac:dyDescent="0.25">
      <c r="A23" s="335">
        <v>13</v>
      </c>
      <c r="B23" s="9"/>
      <c r="C23" s="9"/>
      <c r="D23" s="9"/>
      <c r="E23" s="9"/>
      <c r="F23" s="9"/>
      <c r="G23" s="9"/>
      <c r="H23" s="9"/>
      <c r="I23" s="9"/>
      <c r="J23" s="9"/>
      <c r="K23" s="9"/>
      <c r="L23" s="9"/>
      <c r="M23" s="9"/>
    </row>
    <row r="24" spans="1:13" ht="15" x14ac:dyDescent="0.25">
      <c r="A24" s="335">
        <v>14</v>
      </c>
      <c r="B24" s="9"/>
      <c r="C24" s="9"/>
      <c r="D24" s="9"/>
      <c r="E24" s="9"/>
      <c r="F24" s="9"/>
      <c r="G24" s="9"/>
      <c r="H24" s="9"/>
      <c r="I24" s="9"/>
      <c r="J24" s="9"/>
      <c r="K24" s="9"/>
      <c r="L24" s="9"/>
      <c r="M24" s="9"/>
    </row>
    <row r="25" spans="1:13" x14ac:dyDescent="0.2">
      <c r="A25" s="18" t="s">
        <v>7</v>
      </c>
      <c r="B25" s="9"/>
      <c r="C25" s="9"/>
      <c r="D25" s="9"/>
      <c r="E25" s="9"/>
      <c r="F25" s="9"/>
      <c r="G25" s="9"/>
      <c r="H25" s="9"/>
      <c r="I25" s="9"/>
      <c r="J25" s="9"/>
      <c r="K25" s="9"/>
      <c r="L25" s="9"/>
      <c r="M25" s="9"/>
    </row>
    <row r="26" spans="1:13" x14ac:dyDescent="0.2">
      <c r="A26" s="18" t="s">
        <v>7</v>
      </c>
      <c r="B26" s="9"/>
      <c r="C26" s="9"/>
      <c r="D26" s="9"/>
      <c r="E26" s="9"/>
      <c r="F26" s="9"/>
      <c r="G26" s="9"/>
      <c r="H26" s="9"/>
      <c r="I26" s="9"/>
      <c r="J26" s="9"/>
      <c r="K26" s="9"/>
      <c r="L26" s="9"/>
      <c r="M26" s="9"/>
    </row>
    <row r="27" spans="1:13" x14ac:dyDescent="0.2">
      <c r="A27" s="30" t="s">
        <v>19</v>
      </c>
      <c r="B27" s="9"/>
      <c r="C27" s="9"/>
      <c r="D27" s="9"/>
      <c r="E27" s="9"/>
      <c r="F27" s="9"/>
      <c r="G27" s="9"/>
      <c r="H27" s="9"/>
      <c r="I27" s="9"/>
      <c r="J27" s="9"/>
      <c r="K27" s="9"/>
      <c r="L27" s="9"/>
      <c r="M27" s="9"/>
    </row>
    <row r="28" spans="1:13" ht="16.5" customHeight="1" x14ac:dyDescent="0.2">
      <c r="B28" s="271"/>
      <c r="C28" s="837"/>
      <c r="D28" s="837"/>
      <c r="E28" s="837"/>
      <c r="F28" s="837"/>
    </row>
    <row r="30" spans="1:13" x14ac:dyDescent="0.2">
      <c r="A30" s="235"/>
      <c r="B30" s="235"/>
      <c r="C30" s="235"/>
      <c r="D30" s="235"/>
      <c r="G30" s="651" t="s">
        <v>13</v>
      </c>
      <c r="H30" s="651"/>
      <c r="I30" s="236"/>
      <c r="J30" s="236"/>
      <c r="K30" s="236"/>
      <c r="L30" s="236"/>
    </row>
    <row r="31" spans="1:13" ht="15" customHeight="1" x14ac:dyDescent="0.2">
      <c r="A31" s="235"/>
      <c r="B31" s="235"/>
      <c r="C31" s="235"/>
      <c r="D31" s="235"/>
      <c r="G31" s="651" t="s">
        <v>14</v>
      </c>
      <c r="H31" s="651"/>
      <c r="I31" s="651"/>
      <c r="J31" s="651"/>
      <c r="K31" s="651"/>
      <c r="L31" s="651"/>
      <c r="M31" s="651"/>
    </row>
    <row r="32" spans="1:13" ht="15" customHeight="1" x14ac:dyDescent="0.2">
      <c r="A32" s="235"/>
      <c r="B32" s="235"/>
      <c r="C32" s="235"/>
      <c r="D32" s="235"/>
      <c r="G32" s="651" t="s">
        <v>91</v>
      </c>
      <c r="H32" s="651"/>
      <c r="I32" s="651"/>
      <c r="J32" s="651"/>
      <c r="K32" s="651"/>
      <c r="L32" s="651"/>
      <c r="M32" s="651"/>
    </row>
    <row r="33" spans="1:12" x14ac:dyDescent="0.2">
      <c r="A33" s="235" t="s">
        <v>12</v>
      </c>
      <c r="C33" s="235"/>
      <c r="D33" s="235"/>
      <c r="G33" s="652" t="s">
        <v>88</v>
      </c>
      <c r="H33" s="652"/>
      <c r="I33" s="237"/>
      <c r="J33" s="237"/>
      <c r="K33" s="237"/>
      <c r="L33" s="237"/>
    </row>
  </sheetData>
  <mergeCells count="16">
    <mergeCell ref="B2:L2"/>
    <mergeCell ref="L1:M1"/>
    <mergeCell ref="C1:I1"/>
    <mergeCell ref="G33:H33"/>
    <mergeCell ref="C28:F28"/>
    <mergeCell ref="G30:H30"/>
    <mergeCell ref="H6:L8"/>
    <mergeCell ref="H5:M5"/>
    <mergeCell ref="A4:M4"/>
    <mergeCell ref="A5:G5"/>
    <mergeCell ref="G31:M31"/>
    <mergeCell ref="G32:M32"/>
    <mergeCell ref="M6:M9"/>
    <mergeCell ref="A6:A9"/>
    <mergeCell ref="B6:B9"/>
    <mergeCell ref="C6:G8"/>
  </mergeCells>
  <printOptions horizontalCentered="1"/>
  <pageMargins left="0.70866141732283472" right="0.70866141732283472" top="0.23622047244094491" bottom="0" header="0.31496062992125984" footer="0.31496062992125984"/>
  <pageSetup paperSize="9" scale="80" orientation="landscape"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31"/>
  <sheetViews>
    <sheetView topLeftCell="A10" zoomScaleNormal="100" zoomScaleSheetLayoutView="100" workbookViewId="0">
      <selection activeCell="F29" sqref="F29"/>
    </sheetView>
  </sheetViews>
  <sheetFormatPr defaultRowHeight="12.75" x14ac:dyDescent="0.2"/>
  <cols>
    <col min="1" max="1" width="4.85546875" customWidth="1"/>
    <col min="2" max="2" width="19.5703125" customWidth="1"/>
    <col min="3" max="4" width="7" customWidth="1"/>
    <col min="5" max="5" width="8.28515625" customWidth="1"/>
    <col min="6" max="6" width="9.5703125" customWidth="1"/>
    <col min="7" max="13" width="7" customWidth="1"/>
    <col min="14" max="14" width="8.42578125" customWidth="1"/>
    <col min="15" max="15" width="7" customWidth="1"/>
    <col min="16" max="16" width="8.5703125" customWidth="1"/>
    <col min="17" max="17" width="6.85546875" customWidth="1"/>
    <col min="18" max="18" width="7.85546875" customWidth="1"/>
    <col min="19" max="19" width="6.5703125" customWidth="1"/>
    <col min="20" max="20" width="9.85546875" customWidth="1"/>
    <col min="21" max="21" width="8.7109375" customWidth="1"/>
    <col min="22" max="22" width="10.5703125" customWidth="1"/>
    <col min="28" max="28" width="11" customWidth="1"/>
    <col min="29" max="30" width="8.85546875" hidden="1" customWidth="1"/>
  </cols>
  <sheetData>
    <row r="2" spans="1:256" x14ac:dyDescent="0.2">
      <c r="G2" s="586"/>
      <c r="H2" s="586"/>
      <c r="I2" s="586"/>
      <c r="J2" s="586"/>
      <c r="K2" s="586"/>
      <c r="L2" s="586"/>
      <c r="M2" s="586"/>
      <c r="N2" s="586"/>
      <c r="O2" s="586"/>
      <c r="P2" s="1"/>
      <c r="Q2" s="1"/>
      <c r="R2" s="1"/>
      <c r="T2" s="48" t="s">
        <v>63</v>
      </c>
    </row>
    <row r="3" spans="1:256" ht="15" x14ac:dyDescent="0.25">
      <c r="A3" s="552" t="s">
        <v>61</v>
      </c>
      <c r="B3" s="552"/>
      <c r="C3" s="552"/>
      <c r="D3" s="552"/>
      <c r="E3" s="552"/>
      <c r="F3" s="552"/>
      <c r="G3" s="552"/>
      <c r="H3" s="552"/>
      <c r="I3" s="552"/>
      <c r="J3" s="552"/>
      <c r="K3" s="552"/>
      <c r="L3" s="552"/>
      <c r="M3" s="552"/>
      <c r="N3" s="552"/>
      <c r="O3" s="552"/>
      <c r="P3" s="552"/>
      <c r="Q3" s="552"/>
      <c r="R3" s="552"/>
      <c r="S3" s="552"/>
      <c r="T3" s="552"/>
      <c r="U3" s="552"/>
    </row>
    <row r="4" spans="1:256" ht="15.75" x14ac:dyDescent="0.25">
      <c r="A4" s="582" t="s">
        <v>574</v>
      </c>
      <c r="B4" s="582"/>
      <c r="C4" s="582"/>
      <c r="D4" s="582"/>
      <c r="E4" s="582"/>
      <c r="F4" s="582"/>
      <c r="G4" s="582"/>
      <c r="H4" s="582"/>
      <c r="I4" s="582"/>
      <c r="J4" s="582"/>
      <c r="K4" s="582"/>
      <c r="L4" s="582"/>
      <c r="M4" s="582"/>
      <c r="N4" s="582"/>
      <c r="O4" s="582"/>
      <c r="P4" s="582"/>
      <c r="Q4" s="582"/>
      <c r="R4" s="582"/>
      <c r="S4" s="582"/>
      <c r="T4" s="582"/>
      <c r="U4" s="582"/>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56" ht="15" x14ac:dyDescent="0.25">
      <c r="A6" s="623" t="s">
        <v>580</v>
      </c>
      <c r="B6" s="623"/>
      <c r="C6" s="623"/>
      <c r="D6" s="623"/>
      <c r="E6" s="623"/>
      <c r="F6" s="623"/>
      <c r="G6" s="623"/>
      <c r="H6" s="623"/>
      <c r="I6" s="623"/>
      <c r="J6" s="623"/>
      <c r="K6" s="623"/>
      <c r="L6" s="623"/>
      <c r="M6" s="623"/>
      <c r="N6" s="623"/>
      <c r="O6" s="623"/>
      <c r="P6" s="623"/>
      <c r="Q6" s="623"/>
      <c r="R6" s="623"/>
      <c r="S6" s="623"/>
      <c r="T6" s="623"/>
      <c r="U6" s="623"/>
    </row>
    <row r="7" spans="1:256" ht="15.75" x14ac:dyDescent="0.25">
      <c r="A7" s="47"/>
      <c r="B7" s="47"/>
      <c r="C7" s="47"/>
      <c r="D7" s="47"/>
      <c r="E7" s="47"/>
      <c r="F7" s="47"/>
      <c r="G7" s="47"/>
      <c r="H7" s="47"/>
      <c r="I7" s="47"/>
      <c r="J7" s="47"/>
      <c r="K7" s="47"/>
      <c r="L7" s="47"/>
      <c r="M7" s="47"/>
      <c r="N7" s="47"/>
      <c r="O7" s="47"/>
      <c r="P7" s="47"/>
      <c r="Q7" s="47"/>
      <c r="R7" s="47"/>
      <c r="S7" s="47"/>
      <c r="T7" s="47"/>
      <c r="U7" s="47"/>
    </row>
    <row r="8" spans="1:256" ht="15.75" x14ac:dyDescent="0.25">
      <c r="A8" s="585" t="s">
        <v>186</v>
      </c>
      <c r="B8" s="585"/>
      <c r="C8" s="585"/>
      <c r="D8" s="32"/>
      <c r="E8" s="32"/>
      <c r="F8" s="32"/>
      <c r="G8" s="47"/>
      <c r="H8" s="47"/>
      <c r="I8" s="47"/>
      <c r="J8" s="47"/>
      <c r="K8" s="47"/>
      <c r="L8" s="47"/>
      <c r="M8" s="47"/>
      <c r="N8" s="47"/>
      <c r="O8" s="47"/>
      <c r="P8" s="47"/>
      <c r="Q8" s="47"/>
      <c r="R8" s="47"/>
      <c r="S8" s="47"/>
      <c r="T8" s="47"/>
      <c r="U8" s="47"/>
    </row>
    <row r="10" spans="1:256" ht="15" x14ac:dyDescent="0.25">
      <c r="U10" s="618" t="s">
        <v>522</v>
      </c>
      <c r="V10" s="618"/>
      <c r="W10" s="16"/>
      <c r="X10" s="16"/>
      <c r="Y10" s="16"/>
      <c r="Z10" s="16"/>
      <c r="AA10" s="16"/>
      <c r="AB10" s="578"/>
      <c r="AC10" s="578"/>
      <c r="AD10" s="578"/>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x14ac:dyDescent="0.2">
      <c r="A11" s="613" t="s">
        <v>2</v>
      </c>
      <c r="B11" s="613" t="s">
        <v>118</v>
      </c>
      <c r="C11" s="564" t="s">
        <v>178</v>
      </c>
      <c r="D11" s="565"/>
      <c r="E11" s="565"/>
      <c r="F11" s="566"/>
      <c r="G11" s="615" t="s">
        <v>581</v>
      </c>
      <c r="H11" s="616"/>
      <c r="I11" s="616"/>
      <c r="J11" s="616"/>
      <c r="K11" s="616"/>
      <c r="L11" s="616"/>
      <c r="M11" s="616"/>
      <c r="N11" s="616"/>
      <c r="O11" s="616"/>
      <c r="P11" s="616"/>
      <c r="Q11" s="616"/>
      <c r="R11" s="617"/>
      <c r="S11" s="619" t="s">
        <v>291</v>
      </c>
      <c r="T11" s="620"/>
      <c r="U11" s="620"/>
      <c r="V11" s="620"/>
      <c r="W11" s="138"/>
      <c r="X11" s="138"/>
      <c r="Y11" s="138"/>
      <c r="Z11" s="138"/>
      <c r="AA11" s="138"/>
      <c r="AB11" s="138"/>
      <c r="AC11" s="138"/>
      <c r="AD11" s="138"/>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x14ac:dyDescent="0.2">
      <c r="A12" s="614"/>
      <c r="B12" s="614"/>
      <c r="C12" s="567"/>
      <c r="D12" s="568"/>
      <c r="E12" s="568"/>
      <c r="F12" s="569"/>
      <c r="G12" s="556" t="s">
        <v>200</v>
      </c>
      <c r="H12" s="557"/>
      <c r="I12" s="557"/>
      <c r="J12" s="558"/>
      <c r="K12" s="556" t="s">
        <v>201</v>
      </c>
      <c r="L12" s="557"/>
      <c r="M12" s="557"/>
      <c r="N12" s="558"/>
      <c r="O12" s="563" t="s">
        <v>19</v>
      </c>
      <c r="P12" s="563"/>
      <c r="Q12" s="563"/>
      <c r="R12" s="563"/>
      <c r="S12" s="621"/>
      <c r="T12" s="622"/>
      <c r="U12" s="622"/>
      <c r="V12" s="622"/>
      <c r="W12" s="138"/>
      <c r="X12" s="138"/>
      <c r="Y12" s="138"/>
      <c r="Z12" s="138"/>
      <c r="AA12" s="138"/>
      <c r="AB12" s="138"/>
      <c r="AC12" s="138"/>
      <c r="AD12" s="138"/>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8.25" x14ac:dyDescent="0.2">
      <c r="A13" s="189"/>
      <c r="B13" s="189"/>
      <c r="C13" s="188" t="s">
        <v>292</v>
      </c>
      <c r="D13" s="188" t="s">
        <v>293</v>
      </c>
      <c r="E13" s="188" t="s">
        <v>294</v>
      </c>
      <c r="F13" s="188" t="s">
        <v>95</v>
      </c>
      <c r="G13" s="188" t="s">
        <v>292</v>
      </c>
      <c r="H13" s="188" t="s">
        <v>293</v>
      </c>
      <c r="I13" s="188" t="s">
        <v>294</v>
      </c>
      <c r="J13" s="188" t="s">
        <v>19</v>
      </c>
      <c r="K13" s="188" t="s">
        <v>292</v>
      </c>
      <c r="L13" s="188" t="s">
        <v>293</v>
      </c>
      <c r="M13" s="188" t="s">
        <v>294</v>
      </c>
      <c r="N13" s="188" t="s">
        <v>95</v>
      </c>
      <c r="O13" s="188" t="s">
        <v>292</v>
      </c>
      <c r="P13" s="188" t="s">
        <v>293</v>
      </c>
      <c r="Q13" s="188" t="s">
        <v>294</v>
      </c>
      <c r="R13" s="188" t="s">
        <v>19</v>
      </c>
      <c r="S13" s="5" t="s">
        <v>518</v>
      </c>
      <c r="T13" s="5" t="s">
        <v>519</v>
      </c>
      <c r="U13" s="5" t="s">
        <v>520</v>
      </c>
      <c r="V13" s="288" t="s">
        <v>521</v>
      </c>
      <c r="W13" s="138"/>
      <c r="X13" s="138"/>
      <c r="Y13" s="138"/>
      <c r="Z13" s="138"/>
      <c r="AA13" s="138"/>
      <c r="AB13" s="138"/>
      <c r="AC13" s="138"/>
      <c r="AD13" s="138"/>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x14ac:dyDescent="0.2">
      <c r="A14" s="164">
        <v>1</v>
      </c>
      <c r="B14" s="190">
        <v>2</v>
      </c>
      <c r="C14" s="164">
        <v>3</v>
      </c>
      <c r="D14" s="164">
        <v>4</v>
      </c>
      <c r="E14" s="190">
        <v>5</v>
      </c>
      <c r="F14" s="164">
        <v>6</v>
      </c>
      <c r="G14" s="164">
        <v>7</v>
      </c>
      <c r="H14" s="190">
        <v>8</v>
      </c>
      <c r="I14" s="164">
        <v>9</v>
      </c>
      <c r="J14" s="164">
        <v>10</v>
      </c>
      <c r="K14" s="190">
        <v>11</v>
      </c>
      <c r="L14" s="164">
        <v>12</v>
      </c>
      <c r="M14" s="164">
        <v>13</v>
      </c>
      <c r="N14" s="190">
        <v>14</v>
      </c>
      <c r="O14" s="164">
        <v>15</v>
      </c>
      <c r="P14" s="164">
        <v>16</v>
      </c>
      <c r="Q14" s="190">
        <v>17</v>
      </c>
      <c r="R14" s="164">
        <v>18</v>
      </c>
      <c r="S14" s="164">
        <v>19</v>
      </c>
      <c r="T14" s="190">
        <v>20</v>
      </c>
      <c r="U14" s="164">
        <v>21</v>
      </c>
      <c r="V14" s="164">
        <v>22</v>
      </c>
      <c r="W14" s="191"/>
      <c r="X14" s="191"/>
      <c r="Y14" s="191"/>
      <c r="Z14" s="191"/>
      <c r="AA14" s="191"/>
      <c r="AB14" s="191"/>
      <c r="AC14" s="191"/>
      <c r="AD14" s="191"/>
      <c r="AE14" s="191"/>
      <c r="AF14" s="191"/>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25.5" x14ac:dyDescent="0.2">
      <c r="A15" s="18"/>
      <c r="B15" s="192" t="s">
        <v>278</v>
      </c>
      <c r="C15" s="18"/>
      <c r="D15" s="18"/>
      <c r="E15" s="18"/>
      <c r="F15" s="286"/>
      <c r="G15" s="8"/>
      <c r="H15" s="8"/>
      <c r="I15" s="8"/>
      <c r="J15" s="286"/>
      <c r="K15" s="8"/>
      <c r="L15" s="8"/>
      <c r="M15" s="8"/>
      <c r="N15" s="8"/>
      <c r="O15" s="8"/>
      <c r="P15" s="8"/>
      <c r="Q15" s="8"/>
      <c r="R15" s="8"/>
      <c r="S15" s="8"/>
      <c r="T15" s="9"/>
      <c r="U15" s="9"/>
      <c r="V15" s="9"/>
      <c r="W15" s="139"/>
      <c r="X15" s="139"/>
      <c r="Y15" s="139"/>
      <c r="Z15" s="139"/>
      <c r="AA15" s="139"/>
      <c r="AB15" s="139"/>
      <c r="AC15" s="139"/>
      <c r="AD15" s="139"/>
      <c r="AE15" s="139"/>
      <c r="AF15" s="139"/>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x14ac:dyDescent="0.2">
      <c r="A16" s="3">
        <v>1</v>
      </c>
      <c r="B16" s="192" t="s">
        <v>209</v>
      </c>
      <c r="C16" s="518">
        <v>5.55</v>
      </c>
      <c r="D16" s="518">
        <v>0.56000000000000005</v>
      </c>
      <c r="E16" s="518">
        <v>23.24</v>
      </c>
      <c r="F16" s="518">
        <f>SUM(C16:E16)</f>
        <v>29.349999999999998</v>
      </c>
      <c r="G16" s="518">
        <v>2.4700000000000002</v>
      </c>
      <c r="H16" s="518">
        <v>0.25</v>
      </c>
      <c r="I16" s="518">
        <v>10.35</v>
      </c>
      <c r="J16" s="518">
        <f t="shared" ref="J16:J21" si="0">SUM(G16:I16)</f>
        <v>13.07</v>
      </c>
      <c r="K16" s="518">
        <v>0</v>
      </c>
      <c r="L16" s="518">
        <v>0</v>
      </c>
      <c r="M16" s="518">
        <v>0</v>
      </c>
      <c r="N16" s="518">
        <v>0</v>
      </c>
      <c r="O16" s="518">
        <v>2.4700000000000002</v>
      </c>
      <c r="P16" s="518">
        <v>0.25</v>
      </c>
      <c r="Q16" s="518">
        <v>10.35</v>
      </c>
      <c r="R16" s="518">
        <f>SUM(O16:Q16)</f>
        <v>13.07</v>
      </c>
      <c r="S16" s="518">
        <f>C16-O16</f>
        <v>3.0799999999999996</v>
      </c>
      <c r="T16" s="518">
        <f>D16-P16</f>
        <v>0.31000000000000005</v>
      </c>
      <c r="U16" s="518">
        <f>E16-Q16</f>
        <v>12.889999999999999</v>
      </c>
      <c r="V16" s="518">
        <f>S16+T16+U16</f>
        <v>16.279999999999998</v>
      </c>
      <c r="W16" s="139"/>
      <c r="X16" s="139"/>
      <c r="Y16" s="139"/>
      <c r="Z16" s="139"/>
      <c r="AA16" s="139"/>
      <c r="AB16" s="139"/>
      <c r="AC16" s="139"/>
      <c r="AD16" s="139"/>
      <c r="AE16" s="139"/>
      <c r="AF16" s="139"/>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37" ht="15" x14ac:dyDescent="0.25">
      <c r="A17" s="3">
        <v>2</v>
      </c>
      <c r="B17" s="434" t="s">
        <v>141</v>
      </c>
      <c r="C17" s="529">
        <v>221.42</v>
      </c>
      <c r="D17" s="529">
        <v>22.15</v>
      </c>
      <c r="E17" s="529">
        <v>927.85</v>
      </c>
      <c r="F17" s="376">
        <f>SUM(C17:E17)</f>
        <v>1171.42</v>
      </c>
      <c r="G17" s="376">
        <v>74.89</v>
      </c>
      <c r="H17" s="376">
        <v>313.83</v>
      </c>
      <c r="I17" s="376">
        <v>7.5</v>
      </c>
      <c r="J17" s="376">
        <f>SUM(G17:I17)</f>
        <v>396.21999999999997</v>
      </c>
      <c r="K17" s="376">
        <v>146.52000000000001</v>
      </c>
      <c r="L17" s="376">
        <v>614.02</v>
      </c>
      <c r="M17" s="376">
        <v>14.66</v>
      </c>
      <c r="N17" s="376">
        <f>SUM(K17:M17)</f>
        <v>775.19999999999993</v>
      </c>
      <c r="O17" s="376">
        <f>G17+K17</f>
        <v>221.41000000000003</v>
      </c>
      <c r="P17" s="376">
        <f>H17+L17</f>
        <v>927.84999999999991</v>
      </c>
      <c r="Q17" s="376">
        <f>I17+M17</f>
        <v>22.16</v>
      </c>
      <c r="R17" s="376">
        <f>J17+N17</f>
        <v>1171.4199999999998</v>
      </c>
      <c r="S17" s="518">
        <f t="shared" ref="S17:S21" si="1">C17-O17</f>
        <v>9.9999999999624833E-3</v>
      </c>
      <c r="T17" s="518">
        <f t="shared" ref="T17:T21" si="2">D17-P17</f>
        <v>-905.69999999999993</v>
      </c>
      <c r="U17" s="518">
        <f t="shared" ref="U17:U21" si="3">E17-Q17</f>
        <v>905.69</v>
      </c>
      <c r="V17" s="518">
        <f t="shared" ref="V17:V21" si="4">S17+T17+U17</f>
        <v>0</v>
      </c>
      <c r="Y17" s="585"/>
      <c r="Z17" s="585"/>
      <c r="AA17" s="585"/>
      <c r="AB17" s="585"/>
    </row>
    <row r="18" spans="1:37" ht="25.5" x14ac:dyDescent="0.2">
      <c r="A18" s="3">
        <v>3</v>
      </c>
      <c r="B18" s="192" t="s">
        <v>142</v>
      </c>
      <c r="C18" s="518">
        <v>1.37</v>
      </c>
      <c r="D18" s="518">
        <v>0.14000000000000001</v>
      </c>
      <c r="E18" s="518">
        <v>5.76</v>
      </c>
      <c r="F18" s="518">
        <f t="shared" ref="F18:F21" si="5">SUM(C18:E18)</f>
        <v>7.27</v>
      </c>
      <c r="G18" s="518">
        <v>0.61</v>
      </c>
      <c r="H18" s="518">
        <v>7.0000000000000007E-2</v>
      </c>
      <c r="I18" s="518">
        <v>2.5499999999999998</v>
      </c>
      <c r="J18" s="518">
        <f t="shared" si="0"/>
        <v>3.2299999999999995</v>
      </c>
      <c r="K18" s="518">
        <v>0</v>
      </c>
      <c r="L18" s="518">
        <v>0</v>
      </c>
      <c r="M18" s="518">
        <v>0</v>
      </c>
      <c r="N18" s="518">
        <v>0</v>
      </c>
      <c r="O18" s="518">
        <v>0.61</v>
      </c>
      <c r="P18" s="518">
        <v>7.0000000000000007E-2</v>
      </c>
      <c r="Q18" s="518">
        <v>2.5499999999999998</v>
      </c>
      <c r="R18" s="518">
        <f>SUM(O18:Q18)</f>
        <v>3.2299999999999995</v>
      </c>
      <c r="S18" s="518">
        <f t="shared" si="1"/>
        <v>0.76000000000000012</v>
      </c>
      <c r="T18" s="518">
        <f t="shared" si="2"/>
        <v>7.0000000000000007E-2</v>
      </c>
      <c r="U18" s="518">
        <f t="shared" si="3"/>
        <v>3.21</v>
      </c>
      <c r="V18" s="518">
        <f t="shared" si="4"/>
        <v>4.04</v>
      </c>
    </row>
    <row r="19" spans="1:37" x14ac:dyDescent="0.2">
      <c r="A19" s="3">
        <v>4</v>
      </c>
      <c r="B19" s="193" t="s">
        <v>143</v>
      </c>
      <c r="C19" s="518">
        <v>5.67</v>
      </c>
      <c r="D19" s="518">
        <v>0.56000000000000005</v>
      </c>
      <c r="E19" s="518">
        <v>23.76</v>
      </c>
      <c r="F19" s="518">
        <f t="shared" si="5"/>
        <v>29.990000000000002</v>
      </c>
      <c r="G19" s="518">
        <v>3.4</v>
      </c>
      <c r="H19" s="518">
        <v>0.35</v>
      </c>
      <c r="I19" s="518">
        <v>14.25</v>
      </c>
      <c r="J19" s="518">
        <f t="shared" si="0"/>
        <v>18</v>
      </c>
      <c r="K19" s="518">
        <v>0</v>
      </c>
      <c r="L19" s="518">
        <v>0</v>
      </c>
      <c r="M19" s="518">
        <v>0</v>
      </c>
      <c r="N19" s="518">
        <v>0</v>
      </c>
      <c r="O19" s="518">
        <v>3.4</v>
      </c>
      <c r="P19" s="518">
        <v>0.35</v>
      </c>
      <c r="Q19" s="518">
        <v>14.25</v>
      </c>
      <c r="R19" s="518">
        <f>SUM(O19:Q19)</f>
        <v>18</v>
      </c>
      <c r="S19" s="518">
        <f t="shared" si="1"/>
        <v>2.27</v>
      </c>
      <c r="T19" s="518">
        <f t="shared" si="2"/>
        <v>0.21000000000000008</v>
      </c>
      <c r="U19" s="518">
        <f t="shared" si="3"/>
        <v>9.5100000000000016</v>
      </c>
      <c r="V19" s="518">
        <f t="shared" si="4"/>
        <v>11.990000000000002</v>
      </c>
    </row>
    <row r="20" spans="1:37" ht="25.5" x14ac:dyDescent="0.2">
      <c r="A20" s="3">
        <v>5</v>
      </c>
      <c r="B20" s="435" t="s">
        <v>144</v>
      </c>
      <c r="C20" s="376">
        <v>60.25</v>
      </c>
      <c r="D20" s="376">
        <v>6.03</v>
      </c>
      <c r="E20" s="526">
        <v>252.5</v>
      </c>
      <c r="F20" s="376">
        <f t="shared" si="5"/>
        <v>318.77999999999997</v>
      </c>
      <c r="G20" s="376">
        <v>17.5</v>
      </c>
      <c r="H20" s="376">
        <v>73.34</v>
      </c>
      <c r="I20" s="376">
        <v>1.76</v>
      </c>
      <c r="J20" s="376">
        <f>SUM(G20:I20)</f>
        <v>92.600000000000009</v>
      </c>
      <c r="K20" s="376">
        <v>42.75</v>
      </c>
      <c r="L20" s="527">
        <v>179.16</v>
      </c>
      <c r="M20" s="376">
        <v>4.28</v>
      </c>
      <c r="N20" s="376">
        <f>SUM(K20:M20)</f>
        <v>226.19</v>
      </c>
      <c r="O20" s="376">
        <f>G20+K20</f>
        <v>60.25</v>
      </c>
      <c r="P20" s="376">
        <f>H20+L20</f>
        <v>252.5</v>
      </c>
      <c r="Q20" s="376">
        <f>I20+M20</f>
        <v>6.04</v>
      </c>
      <c r="R20" s="376">
        <f>J20+N20</f>
        <v>318.79000000000002</v>
      </c>
      <c r="S20" s="518">
        <f t="shared" si="1"/>
        <v>0</v>
      </c>
      <c r="T20" s="518">
        <f t="shared" si="2"/>
        <v>-246.47</v>
      </c>
      <c r="U20" s="518">
        <f t="shared" si="3"/>
        <v>246.46</v>
      </c>
      <c r="V20" s="518">
        <f t="shared" si="4"/>
        <v>-9.9999999999909051E-3</v>
      </c>
    </row>
    <row r="21" spans="1:37" s="16" customFormat="1" x14ac:dyDescent="0.2">
      <c r="A21" s="285"/>
      <c r="B21" s="301" t="s">
        <v>95</v>
      </c>
      <c r="C21" s="518">
        <f>SUM(C16:C20)</f>
        <v>294.26</v>
      </c>
      <c r="D21" s="518">
        <f>SUM(D16:D20)</f>
        <v>29.439999999999998</v>
      </c>
      <c r="E21" s="518">
        <f>SUM(E16:E20)</f>
        <v>1233.1100000000001</v>
      </c>
      <c r="F21" s="518">
        <f t="shared" si="5"/>
        <v>1556.8100000000002</v>
      </c>
      <c r="G21" s="518">
        <f>SUM(G16:G20)</f>
        <v>98.87</v>
      </c>
      <c r="H21" s="518">
        <f>SUM(H16:H20)</f>
        <v>387.84000000000003</v>
      </c>
      <c r="I21" s="518">
        <f>SUM(I16:I20)</f>
        <v>36.410000000000004</v>
      </c>
      <c r="J21" s="518">
        <f t="shared" si="0"/>
        <v>523.12</v>
      </c>
      <c r="K21" s="518">
        <f t="shared" ref="K21:R21" si="6">SUM(K16:K20)</f>
        <v>189.27</v>
      </c>
      <c r="L21" s="518">
        <f t="shared" si="6"/>
        <v>793.18</v>
      </c>
      <c r="M21" s="518">
        <f t="shared" si="6"/>
        <v>18.940000000000001</v>
      </c>
      <c r="N21" s="518">
        <f t="shared" si="6"/>
        <v>1001.3899999999999</v>
      </c>
      <c r="O21" s="518">
        <f t="shared" si="6"/>
        <v>288.14000000000004</v>
      </c>
      <c r="P21" s="518">
        <f t="shared" si="6"/>
        <v>1181.02</v>
      </c>
      <c r="Q21" s="518">
        <f t="shared" si="6"/>
        <v>55.349999999999994</v>
      </c>
      <c r="R21" s="518">
        <f t="shared" si="6"/>
        <v>1524.5099999999998</v>
      </c>
      <c r="S21" s="518">
        <f t="shared" si="1"/>
        <v>6.1199999999999477</v>
      </c>
      <c r="T21" s="518">
        <f t="shared" si="2"/>
        <v>-1151.58</v>
      </c>
      <c r="U21" s="518">
        <f t="shared" si="3"/>
        <v>1177.7600000000002</v>
      </c>
      <c r="V21" s="518">
        <f t="shared" si="4"/>
        <v>32.300000000000182</v>
      </c>
    </row>
    <row r="22" spans="1:37" ht="25.5" x14ac:dyDescent="0.2">
      <c r="A22" s="3"/>
      <c r="B22" s="194" t="s">
        <v>279</v>
      </c>
      <c r="C22" s="518"/>
      <c r="D22" s="518"/>
      <c r="E22" s="518"/>
      <c r="F22" s="528"/>
      <c r="G22" s="518"/>
      <c r="H22" s="518"/>
      <c r="I22" s="518"/>
      <c r="J22" s="528"/>
      <c r="K22" s="518"/>
      <c r="L22" s="518"/>
      <c r="M22" s="518"/>
      <c r="N22" s="518"/>
      <c r="O22" s="518"/>
      <c r="P22" s="518"/>
      <c r="Q22" s="518"/>
      <c r="R22" s="518"/>
      <c r="S22" s="518"/>
      <c r="T22" s="518"/>
      <c r="U22" s="518"/>
      <c r="V22" s="518"/>
    </row>
    <row r="23" spans="1:37" x14ac:dyDescent="0.2">
      <c r="A23" s="3">
        <v>6</v>
      </c>
      <c r="B23" s="192" t="s">
        <v>211</v>
      </c>
      <c r="C23" s="530">
        <v>136.88999999999999</v>
      </c>
      <c r="D23" s="530">
        <v>10.6</v>
      </c>
      <c r="E23" s="530">
        <v>537.51</v>
      </c>
      <c r="F23" s="518">
        <f>SUM(C23:E23)</f>
        <v>685</v>
      </c>
      <c r="G23" s="518">
        <v>0</v>
      </c>
      <c r="H23" s="518">
        <v>0</v>
      </c>
      <c r="I23" s="518">
        <v>0</v>
      </c>
      <c r="J23" s="518">
        <v>0</v>
      </c>
      <c r="K23" s="518">
        <v>0</v>
      </c>
      <c r="L23" s="518">
        <v>0</v>
      </c>
      <c r="M23" s="518">
        <v>0</v>
      </c>
      <c r="N23" s="518">
        <v>0</v>
      </c>
      <c r="O23" s="518">
        <v>0</v>
      </c>
      <c r="P23" s="518">
        <v>0</v>
      </c>
      <c r="Q23" s="518">
        <v>0</v>
      </c>
      <c r="R23" s="518">
        <v>0</v>
      </c>
      <c r="S23" s="518">
        <v>0</v>
      </c>
      <c r="T23" s="518">
        <v>0</v>
      </c>
      <c r="U23" s="518">
        <v>0</v>
      </c>
      <c r="V23" s="518">
        <v>0</v>
      </c>
    </row>
    <row r="24" spans="1:37" x14ac:dyDescent="0.2">
      <c r="A24" s="3">
        <v>7</v>
      </c>
      <c r="B24" s="193" t="s">
        <v>146</v>
      </c>
      <c r="C24" s="518">
        <v>0</v>
      </c>
      <c r="D24" s="518">
        <v>0</v>
      </c>
      <c r="E24" s="518">
        <v>0</v>
      </c>
      <c r="F24" s="518">
        <v>0</v>
      </c>
      <c r="G24" s="518">
        <v>0</v>
      </c>
      <c r="H24" s="518">
        <v>0</v>
      </c>
      <c r="I24" s="518">
        <v>0</v>
      </c>
      <c r="J24" s="518">
        <v>0</v>
      </c>
      <c r="K24" s="518">
        <v>0</v>
      </c>
      <c r="L24" s="518">
        <v>0</v>
      </c>
      <c r="M24" s="518">
        <v>0</v>
      </c>
      <c r="N24" s="518">
        <v>0</v>
      </c>
      <c r="O24" s="518">
        <v>0</v>
      </c>
      <c r="P24" s="518">
        <v>0</v>
      </c>
      <c r="Q24" s="518">
        <v>0</v>
      </c>
      <c r="R24" s="518">
        <v>0</v>
      </c>
      <c r="S24" s="518">
        <v>0</v>
      </c>
      <c r="T24" s="518">
        <v>0</v>
      </c>
      <c r="U24" s="518">
        <v>0</v>
      </c>
      <c r="V24" s="518">
        <v>0</v>
      </c>
    </row>
    <row r="25" spans="1:37" x14ac:dyDescent="0.2">
      <c r="A25" s="9"/>
      <c r="B25" s="193" t="s">
        <v>95</v>
      </c>
      <c r="C25" s="518">
        <f>SUM(C23:C24)</f>
        <v>136.88999999999999</v>
      </c>
      <c r="D25" s="518">
        <f>SUM(D23:D24)</f>
        <v>10.6</v>
      </c>
      <c r="E25" s="518">
        <f>SUM(E23:E24)</f>
        <v>537.51</v>
      </c>
      <c r="F25" s="518">
        <f>SUM(F23:F24)</f>
        <v>685</v>
      </c>
      <c r="G25" s="518">
        <v>0</v>
      </c>
      <c r="H25" s="518">
        <v>0</v>
      </c>
      <c r="I25" s="518">
        <v>0</v>
      </c>
      <c r="J25" s="518">
        <v>0</v>
      </c>
      <c r="K25" s="518">
        <v>0</v>
      </c>
      <c r="L25" s="518">
        <v>0</v>
      </c>
      <c r="M25" s="518">
        <v>0</v>
      </c>
      <c r="N25" s="518">
        <v>0</v>
      </c>
      <c r="O25" s="518">
        <v>0</v>
      </c>
      <c r="P25" s="518">
        <v>0</v>
      </c>
      <c r="Q25" s="518">
        <v>0</v>
      </c>
      <c r="R25" s="518">
        <v>0</v>
      </c>
      <c r="S25" s="518">
        <v>0</v>
      </c>
      <c r="T25" s="518">
        <v>0</v>
      </c>
      <c r="U25" s="518">
        <v>0</v>
      </c>
      <c r="V25" s="518">
        <v>0</v>
      </c>
    </row>
    <row r="26" spans="1:37" x14ac:dyDescent="0.2">
      <c r="A26" s="9"/>
      <c r="B26" s="193" t="s">
        <v>39</v>
      </c>
      <c r="C26" s="518">
        <f>C21+C25</f>
        <v>431.15</v>
      </c>
      <c r="D26" s="518">
        <f>D21+D25</f>
        <v>40.04</v>
      </c>
      <c r="E26" s="518">
        <f>E21+E25</f>
        <v>1770.6200000000001</v>
      </c>
      <c r="F26" s="518">
        <f>F21+F25</f>
        <v>2241.8100000000004</v>
      </c>
      <c r="G26" s="518">
        <v>0</v>
      </c>
      <c r="H26" s="518">
        <v>0</v>
      </c>
      <c r="I26" s="518">
        <v>0</v>
      </c>
      <c r="J26" s="518">
        <v>0</v>
      </c>
      <c r="K26" s="518">
        <v>0</v>
      </c>
      <c r="L26" s="518">
        <v>0</v>
      </c>
      <c r="M26" s="518">
        <v>0</v>
      </c>
      <c r="N26" s="518">
        <v>0</v>
      </c>
      <c r="O26" s="518">
        <v>0</v>
      </c>
      <c r="P26" s="518">
        <v>0</v>
      </c>
      <c r="Q26" s="518">
        <v>0</v>
      </c>
      <c r="R26" s="518">
        <v>0</v>
      </c>
      <c r="S26" s="518">
        <f>S21+S25</f>
        <v>6.1199999999999477</v>
      </c>
      <c r="T26" s="518">
        <f t="shared" ref="T26:V26" si="7">T21+T25</f>
        <v>-1151.58</v>
      </c>
      <c r="U26" s="518">
        <f t="shared" si="7"/>
        <v>1177.7600000000002</v>
      </c>
      <c r="V26" s="518">
        <f t="shared" si="7"/>
        <v>32.300000000000182</v>
      </c>
    </row>
    <row r="28" spans="1:37" ht="25.5" customHeight="1" x14ac:dyDescent="0.2">
      <c r="A28" s="15" t="s">
        <v>12</v>
      </c>
      <c r="B28" s="15"/>
      <c r="C28" s="15"/>
      <c r="D28" s="15"/>
      <c r="E28" s="15"/>
      <c r="F28" s="15"/>
      <c r="G28" s="15"/>
      <c r="H28" s="15"/>
      <c r="I28" s="15"/>
      <c r="J28" s="15"/>
      <c r="K28" s="15"/>
      <c r="L28" s="15"/>
      <c r="M28" s="15"/>
      <c r="N28" s="15"/>
      <c r="O28" s="15"/>
      <c r="P28" s="15"/>
      <c r="Q28" s="15"/>
      <c r="R28" s="15"/>
      <c r="S28" s="610" t="s">
        <v>13</v>
      </c>
      <c r="T28" s="610"/>
      <c r="U28" s="89"/>
      <c r="V28" s="15"/>
      <c r="W28" s="16"/>
      <c r="X28" s="16"/>
      <c r="Y28" s="16"/>
      <c r="Z28" s="16"/>
      <c r="AA28" s="16"/>
      <c r="AE28" s="16"/>
      <c r="AF28" s="16"/>
    </row>
    <row r="29" spans="1:37" x14ac:dyDescent="0.2">
      <c r="A29" s="610" t="s">
        <v>14</v>
      </c>
      <c r="B29" s="610"/>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16"/>
      <c r="AF29" s="16"/>
    </row>
    <row r="30" spans="1:37" x14ac:dyDescent="0.2">
      <c r="A30" s="588" t="s">
        <v>20</v>
      </c>
      <c r="B30" s="588"/>
      <c r="C30" s="588"/>
      <c r="D30" s="588"/>
      <c r="E30" s="588"/>
      <c r="F30" s="588"/>
      <c r="G30" s="588"/>
      <c r="H30" s="588"/>
      <c r="I30" s="588"/>
      <c r="J30" s="588"/>
      <c r="K30" s="588"/>
      <c r="L30" s="588"/>
      <c r="M30" s="588"/>
      <c r="N30" s="588"/>
      <c r="O30" s="588"/>
      <c r="P30" s="588"/>
      <c r="Q30" s="588"/>
      <c r="R30" s="588"/>
      <c r="S30" s="588"/>
      <c r="T30" s="138"/>
      <c r="U30" s="138"/>
      <c r="V30" s="138"/>
      <c r="W30" s="138"/>
      <c r="X30" s="138"/>
      <c r="Y30" s="138"/>
      <c r="Z30" s="138"/>
      <c r="AA30" s="138"/>
      <c r="AB30" s="138"/>
      <c r="AC30" s="138"/>
      <c r="AD30" s="138"/>
      <c r="AE30" s="138"/>
      <c r="AF30" s="138"/>
      <c r="AG30" s="138"/>
      <c r="AH30" s="138"/>
      <c r="AI30" s="138"/>
      <c r="AJ30" s="138"/>
      <c r="AK30" s="138"/>
    </row>
    <row r="31" spans="1:37" x14ac:dyDescent="0.2">
      <c r="A31" s="15"/>
      <c r="B31" s="15"/>
      <c r="C31" s="15"/>
      <c r="D31" s="15"/>
      <c r="E31" s="15"/>
      <c r="F31" s="15"/>
      <c r="G31" s="15"/>
      <c r="H31" s="15"/>
      <c r="I31" s="15"/>
      <c r="J31" s="15"/>
      <c r="K31" s="15"/>
      <c r="L31" s="15"/>
      <c r="M31" s="15"/>
      <c r="N31" s="15"/>
      <c r="O31" s="15"/>
      <c r="P31" s="15"/>
      <c r="Q31" s="15"/>
      <c r="R31" s="15"/>
      <c r="S31" s="1" t="s">
        <v>88</v>
      </c>
      <c r="T31" s="1"/>
      <c r="U31" s="1"/>
      <c r="V31" s="1"/>
      <c r="W31" s="15"/>
      <c r="X31" s="15"/>
      <c r="Y31" s="15"/>
      <c r="Z31" s="15"/>
      <c r="AE31" s="15"/>
      <c r="AF31" s="15"/>
    </row>
  </sheetData>
  <mergeCells count="19">
    <mergeCell ref="G2:O2"/>
    <mergeCell ref="A3:U3"/>
    <mergeCell ref="A4:U4"/>
    <mergeCell ref="A6:U6"/>
    <mergeCell ref="A8:C8"/>
    <mergeCell ref="Y17:AB17"/>
    <mergeCell ref="A29:AD29"/>
    <mergeCell ref="A30:S30"/>
    <mergeCell ref="AB10:AD10"/>
    <mergeCell ref="A11:A12"/>
    <mergeCell ref="B11:B12"/>
    <mergeCell ref="S28:T28"/>
    <mergeCell ref="C11:F12"/>
    <mergeCell ref="G12:J12"/>
    <mergeCell ref="K12:N12"/>
    <mergeCell ref="O12:R12"/>
    <mergeCell ref="G11:R11"/>
    <mergeCell ref="U10:V10"/>
    <mergeCell ref="S11:V12"/>
  </mergeCells>
  <printOptions horizontalCentered="1"/>
  <pageMargins left="0.70866141732283472" right="0.70866141732283472" top="0.23622047244094491" bottom="0" header="0.31496062992125984" footer="0.31496062992125984"/>
  <pageSetup paperSize="9" scale="74"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A8" zoomScaleNormal="100" zoomScaleSheetLayoutView="63" workbookViewId="0">
      <selection activeCell="F29" sqref="F29"/>
    </sheetView>
  </sheetViews>
  <sheetFormatPr defaultRowHeight="12.75" x14ac:dyDescent="0.2"/>
  <cols>
    <col min="1" max="1" width="36" customWidth="1"/>
    <col min="2" max="2" width="35.42578125" customWidth="1"/>
    <col min="3" max="3" width="21.85546875" customWidth="1"/>
    <col min="4" max="4" width="22.5703125" customWidth="1"/>
    <col min="5" max="5" width="19.42578125" customWidth="1"/>
    <col min="6" max="6" width="17.42578125" customWidth="1"/>
  </cols>
  <sheetData>
    <row r="1" spans="1:12" ht="18" x14ac:dyDescent="0.35">
      <c r="A1" s="653" t="s">
        <v>0</v>
      </c>
      <c r="B1" s="653"/>
      <c r="C1" s="653"/>
      <c r="D1" s="653"/>
      <c r="E1" s="653"/>
      <c r="F1" s="272" t="s">
        <v>658</v>
      </c>
      <c r="G1" s="260"/>
      <c r="H1" s="260"/>
      <c r="I1" s="260"/>
      <c r="J1" s="260"/>
      <c r="K1" s="260"/>
      <c r="L1" s="260"/>
    </row>
    <row r="2" spans="1:12" ht="21" x14ac:dyDescent="0.35">
      <c r="A2" s="654" t="s">
        <v>574</v>
      </c>
      <c r="B2" s="654"/>
      <c r="C2" s="654"/>
      <c r="D2" s="654"/>
      <c r="E2" s="654"/>
      <c r="F2" s="654"/>
      <c r="G2" s="261"/>
      <c r="H2" s="261"/>
      <c r="I2" s="261"/>
      <c r="J2" s="261"/>
      <c r="K2" s="261"/>
      <c r="L2" s="261"/>
    </row>
    <row r="3" spans="1:12" x14ac:dyDescent="0.2">
      <c r="A3" s="179"/>
      <c r="B3" s="179"/>
      <c r="C3" s="179"/>
      <c r="D3" s="179"/>
      <c r="E3" s="179"/>
      <c r="F3" s="179"/>
    </row>
    <row r="4" spans="1:12" ht="18.75" x14ac:dyDescent="0.2">
      <c r="A4" s="846" t="s">
        <v>657</v>
      </c>
      <c r="B4" s="846"/>
      <c r="C4" s="846"/>
      <c r="D4" s="846"/>
      <c r="E4" s="846"/>
      <c r="F4" s="846"/>
      <c r="G4" s="846"/>
    </row>
    <row r="5" spans="1:12" ht="18.75" x14ac:dyDescent="0.3">
      <c r="A5" s="228" t="s">
        <v>300</v>
      </c>
      <c r="B5" s="273"/>
      <c r="C5" s="273"/>
      <c r="D5" s="273"/>
      <c r="E5" s="273"/>
      <c r="F5" s="273"/>
      <c r="G5" s="273"/>
    </row>
    <row r="6" spans="1:12" ht="33" x14ac:dyDescent="0.25">
      <c r="A6" s="373"/>
      <c r="B6" s="374" t="s">
        <v>369</v>
      </c>
      <c r="C6" s="374" t="s">
        <v>370</v>
      </c>
      <c r="D6" s="374" t="s">
        <v>371</v>
      </c>
      <c r="E6" s="274"/>
      <c r="F6" s="274"/>
    </row>
    <row r="7" spans="1:12" ht="33" customHeight="1" x14ac:dyDescent="0.25">
      <c r="A7" s="371" t="s">
        <v>372</v>
      </c>
      <c r="B7" s="370" t="s">
        <v>863</v>
      </c>
      <c r="C7" s="370"/>
      <c r="D7" s="370"/>
      <c r="E7" s="274"/>
      <c r="F7" s="274"/>
    </row>
    <row r="8" spans="1:12" ht="30" customHeight="1" x14ac:dyDescent="0.25">
      <c r="A8" s="371" t="s">
        <v>373</v>
      </c>
      <c r="B8" s="370" t="s">
        <v>863</v>
      </c>
      <c r="C8" s="370"/>
      <c r="D8" s="370"/>
      <c r="E8" s="274"/>
      <c r="F8" s="274"/>
    </row>
    <row r="9" spans="1:12" ht="33" customHeight="1" x14ac:dyDescent="0.25">
      <c r="A9" s="371" t="s">
        <v>374</v>
      </c>
      <c r="B9" s="369" t="s">
        <v>864</v>
      </c>
      <c r="C9" s="370"/>
      <c r="D9" s="370"/>
      <c r="E9" s="274"/>
      <c r="F9" s="274"/>
    </row>
    <row r="10" spans="1:12" ht="17.25" customHeight="1" x14ac:dyDescent="0.25">
      <c r="A10" s="372" t="s">
        <v>868</v>
      </c>
      <c r="B10" s="369" t="s">
        <v>865</v>
      </c>
      <c r="C10" s="370"/>
      <c r="D10" s="370"/>
      <c r="E10" s="274"/>
      <c r="F10" s="274"/>
    </row>
    <row r="11" spans="1:12" ht="19.5" customHeight="1" x14ac:dyDescent="0.25">
      <c r="A11" s="372" t="s">
        <v>869</v>
      </c>
      <c r="B11" s="369" t="s">
        <v>866</v>
      </c>
      <c r="C11" s="370"/>
      <c r="D11" s="370"/>
      <c r="E11" s="274"/>
      <c r="F11" s="274"/>
    </row>
    <row r="12" spans="1:12" ht="13.5" customHeight="1" x14ac:dyDescent="0.25">
      <c r="A12" s="372" t="s">
        <v>870</v>
      </c>
      <c r="B12" s="369" t="s">
        <v>867</v>
      </c>
      <c r="C12" s="370"/>
      <c r="D12" s="370"/>
      <c r="E12" s="274"/>
      <c r="F12" s="274"/>
    </row>
    <row r="13" spans="1:12" ht="13.5" customHeight="1" x14ac:dyDescent="0.25">
      <c r="A13" s="372" t="s">
        <v>871</v>
      </c>
      <c r="B13" s="369" t="s">
        <v>867</v>
      </c>
      <c r="C13" s="370"/>
      <c r="D13" s="370"/>
      <c r="E13" s="274"/>
      <c r="F13" s="274"/>
    </row>
    <row r="14" spans="1:12" ht="13.5" customHeight="1" x14ac:dyDescent="0.25">
      <c r="A14" s="372" t="s">
        <v>872</v>
      </c>
      <c r="B14" s="369" t="s">
        <v>867</v>
      </c>
      <c r="C14" s="370"/>
      <c r="D14" s="370"/>
      <c r="E14" s="274"/>
      <c r="F14" s="274"/>
    </row>
    <row r="15" spans="1:12" ht="13.5" customHeight="1" x14ac:dyDescent="0.25">
      <c r="A15" s="372" t="s">
        <v>873</v>
      </c>
      <c r="B15" s="369" t="s">
        <v>867</v>
      </c>
      <c r="C15" s="370"/>
      <c r="D15" s="370"/>
      <c r="E15" s="274"/>
      <c r="F15" s="274"/>
    </row>
    <row r="16" spans="1:12" ht="13.5" customHeight="1" x14ac:dyDescent="0.25">
      <c r="A16" s="372" t="s">
        <v>874</v>
      </c>
      <c r="B16" s="369" t="s">
        <v>867</v>
      </c>
      <c r="C16" s="370"/>
      <c r="D16" s="370"/>
      <c r="E16" s="274"/>
      <c r="F16" s="274"/>
    </row>
    <row r="17" spans="1:7" ht="13.5" customHeight="1" x14ac:dyDescent="0.25">
      <c r="A17" s="372" t="s">
        <v>875</v>
      </c>
      <c r="B17" s="369" t="s">
        <v>867</v>
      </c>
      <c r="C17" s="370"/>
      <c r="D17" s="370"/>
      <c r="E17" s="274"/>
      <c r="F17" s="274"/>
    </row>
    <row r="18" spans="1:7" ht="13.5" customHeight="1" x14ac:dyDescent="0.25">
      <c r="A18" s="276"/>
      <c r="B18" s="277"/>
      <c r="C18" s="277"/>
      <c r="D18" s="277"/>
      <c r="E18" s="274"/>
      <c r="F18" s="274"/>
    </row>
    <row r="19" spans="1:7" ht="13.5" customHeight="1" x14ac:dyDescent="0.2">
      <c r="A19" s="847" t="s">
        <v>375</v>
      </c>
      <c r="B19" s="847"/>
      <c r="C19" s="847"/>
      <c r="D19" s="847"/>
      <c r="E19" s="847"/>
      <c r="F19" s="847"/>
      <c r="G19" s="847"/>
    </row>
    <row r="20" spans="1:7" ht="15" x14ac:dyDescent="0.25">
      <c r="A20" s="274"/>
      <c r="B20" s="274"/>
      <c r="C20" s="274"/>
      <c r="D20" s="274"/>
      <c r="E20" s="656" t="s">
        <v>583</v>
      </c>
      <c r="F20" s="656"/>
      <c r="G20" s="656"/>
    </row>
    <row r="21" spans="1:7" ht="46.15" customHeight="1" x14ac:dyDescent="0.2">
      <c r="A21" s="264" t="s">
        <v>475</v>
      </c>
      <c r="B21" s="264" t="s">
        <v>3</v>
      </c>
      <c r="C21" s="278" t="s">
        <v>376</v>
      </c>
      <c r="D21" s="279" t="s">
        <v>377</v>
      </c>
      <c r="E21" s="264" t="s">
        <v>378</v>
      </c>
      <c r="F21" s="264" t="s">
        <v>379</v>
      </c>
    </row>
    <row r="22" spans="1:7" ht="15" x14ac:dyDescent="0.25">
      <c r="A22" s="275" t="s">
        <v>380</v>
      </c>
      <c r="B22" s="275"/>
      <c r="C22" s="275"/>
      <c r="D22" s="280"/>
      <c r="E22" s="281"/>
      <c r="F22" s="281"/>
    </row>
    <row r="23" spans="1:7" ht="15" x14ac:dyDescent="0.25">
      <c r="A23" s="275" t="s">
        <v>381</v>
      </c>
      <c r="B23" s="275"/>
      <c r="C23" s="275"/>
      <c r="D23" s="280"/>
      <c r="E23" s="281"/>
      <c r="F23" s="281"/>
    </row>
    <row r="24" spans="1:7" ht="15" x14ac:dyDescent="0.25">
      <c r="A24" s="275" t="s">
        <v>382</v>
      </c>
      <c r="B24" s="275"/>
      <c r="C24" s="9"/>
      <c r="D24" s="280"/>
      <c r="E24" s="281"/>
      <c r="F24" s="281"/>
    </row>
    <row r="25" spans="1:7" ht="25.5" x14ac:dyDescent="0.25">
      <c r="A25" s="275" t="s">
        <v>383</v>
      </c>
      <c r="B25" s="275"/>
      <c r="C25" s="9"/>
      <c r="D25" s="280"/>
      <c r="E25" s="281"/>
      <c r="F25" s="281"/>
    </row>
    <row r="26" spans="1:7" ht="32.25" customHeight="1" x14ac:dyDescent="0.25">
      <c r="A26" s="275" t="s">
        <v>384</v>
      </c>
      <c r="B26" s="275"/>
      <c r="C26" s="848" t="s">
        <v>876</v>
      </c>
      <c r="D26" s="849"/>
      <c r="E26" s="281"/>
      <c r="F26" s="281"/>
    </row>
    <row r="27" spans="1:7" ht="15" x14ac:dyDescent="0.25">
      <c r="A27" s="275" t="s">
        <v>385</v>
      </c>
      <c r="B27" s="275"/>
      <c r="C27" s="850"/>
      <c r="D27" s="851"/>
      <c r="E27" s="281"/>
      <c r="F27" s="281"/>
    </row>
    <row r="28" spans="1:7" ht="15" x14ac:dyDescent="0.25">
      <c r="A28" s="275" t="s">
        <v>386</v>
      </c>
      <c r="B28" s="275"/>
      <c r="C28" s="9"/>
      <c r="D28" s="280"/>
      <c r="E28" s="281"/>
      <c r="F28" s="281"/>
    </row>
    <row r="29" spans="1:7" ht="15" x14ac:dyDescent="0.25">
      <c r="A29" s="275" t="s">
        <v>387</v>
      </c>
      <c r="B29" s="275"/>
      <c r="C29" s="275"/>
      <c r="D29" s="280"/>
      <c r="E29" s="281"/>
      <c r="F29" s="281"/>
    </row>
    <row r="30" spans="1:7" ht="15" x14ac:dyDescent="0.25">
      <c r="A30" s="275" t="s">
        <v>388</v>
      </c>
      <c r="B30" s="275"/>
      <c r="C30" s="275"/>
      <c r="D30" s="280"/>
      <c r="E30" s="281"/>
      <c r="F30" s="281"/>
    </row>
    <row r="31" spans="1:7" ht="15" x14ac:dyDescent="0.25">
      <c r="A31" s="275" t="s">
        <v>389</v>
      </c>
      <c r="B31" s="275"/>
      <c r="C31" s="275"/>
      <c r="D31" s="280"/>
      <c r="E31" s="281"/>
      <c r="F31" s="281"/>
    </row>
    <row r="32" spans="1:7" ht="15" x14ac:dyDescent="0.25">
      <c r="A32" s="275" t="s">
        <v>390</v>
      </c>
      <c r="B32" s="275"/>
      <c r="C32" s="275"/>
      <c r="D32" s="280"/>
      <c r="E32" s="281"/>
      <c r="F32" s="281"/>
    </row>
    <row r="33" spans="1:7" ht="15" x14ac:dyDescent="0.25">
      <c r="A33" s="275" t="s">
        <v>391</v>
      </c>
      <c r="B33" s="275"/>
      <c r="C33" s="275"/>
      <c r="D33" s="280"/>
      <c r="E33" s="281"/>
      <c r="F33" s="281"/>
    </row>
    <row r="34" spans="1:7" ht="15" x14ac:dyDescent="0.25">
      <c r="A34" s="275" t="s">
        <v>392</v>
      </c>
      <c r="B34" s="275"/>
      <c r="C34" s="275"/>
      <c r="D34" s="280"/>
      <c r="E34" s="281"/>
      <c r="F34" s="281"/>
    </row>
    <row r="35" spans="1:7" ht="15" x14ac:dyDescent="0.25">
      <c r="A35" s="275" t="s">
        <v>393</v>
      </c>
      <c r="B35" s="275"/>
      <c r="C35" s="275"/>
      <c r="D35" s="280"/>
      <c r="E35" s="281"/>
      <c r="F35" s="281"/>
    </row>
    <row r="36" spans="1:7" ht="15" x14ac:dyDescent="0.25">
      <c r="A36" s="275" t="s">
        <v>394</v>
      </c>
      <c r="B36" s="275"/>
      <c r="C36" s="275"/>
      <c r="D36" s="280"/>
      <c r="E36" s="281"/>
      <c r="F36" s="281"/>
    </row>
    <row r="37" spans="1:7" ht="15" x14ac:dyDescent="0.25">
      <c r="A37" s="275" t="s">
        <v>395</v>
      </c>
      <c r="B37" s="275"/>
      <c r="C37" s="275"/>
      <c r="D37" s="280"/>
      <c r="E37" s="281"/>
      <c r="F37" s="281"/>
    </row>
    <row r="38" spans="1:7" ht="15" x14ac:dyDescent="0.25">
      <c r="A38" s="275" t="s">
        <v>51</v>
      </c>
      <c r="B38" s="275"/>
      <c r="C38" s="275"/>
      <c r="D38" s="280"/>
      <c r="E38" s="281"/>
      <c r="F38" s="281"/>
    </row>
    <row r="39" spans="1:7" ht="15" x14ac:dyDescent="0.25">
      <c r="A39" s="282" t="s">
        <v>19</v>
      </c>
      <c r="B39" s="275"/>
      <c r="C39" s="275"/>
      <c r="D39" s="280"/>
      <c r="E39" s="281"/>
      <c r="F39" s="281"/>
    </row>
    <row r="43" spans="1:7" ht="15" customHeight="1" x14ac:dyDescent="0.2">
      <c r="A43" s="235"/>
      <c r="B43" s="235"/>
      <c r="C43" s="235"/>
      <c r="D43" s="651" t="s">
        <v>13</v>
      </c>
      <c r="E43" s="651"/>
      <c r="F43" s="250"/>
      <c r="G43" s="236"/>
    </row>
    <row r="44" spans="1:7" ht="15" customHeight="1" x14ac:dyDescent="0.2">
      <c r="A44" s="235"/>
      <c r="B44" s="235"/>
      <c r="C44" s="235"/>
      <c r="D44" s="651" t="s">
        <v>14</v>
      </c>
      <c r="E44" s="651"/>
      <c r="F44" s="236"/>
      <c r="G44" s="236"/>
    </row>
    <row r="45" spans="1:7" ht="15" customHeight="1" x14ac:dyDescent="0.2">
      <c r="A45" s="235"/>
      <c r="B45" s="235"/>
      <c r="C45" s="235"/>
      <c r="D45" s="651" t="s">
        <v>91</v>
      </c>
      <c r="E45" s="651"/>
      <c r="F45" s="236"/>
      <c r="G45" s="236"/>
    </row>
    <row r="46" spans="1:7" x14ac:dyDescent="0.2">
      <c r="A46" s="235" t="s">
        <v>12</v>
      </c>
      <c r="C46" s="235"/>
      <c r="D46" s="237" t="s">
        <v>88</v>
      </c>
      <c r="E46" s="237"/>
      <c r="F46" s="237"/>
      <c r="G46" s="240"/>
    </row>
  </sheetData>
  <mergeCells count="9">
    <mergeCell ref="D44:E44"/>
    <mergeCell ref="D45:E45"/>
    <mergeCell ref="A1:E1"/>
    <mergeCell ref="A2:F2"/>
    <mergeCell ref="A4:G4"/>
    <mergeCell ref="A19:G19"/>
    <mergeCell ref="E20:G20"/>
    <mergeCell ref="D43:E43"/>
    <mergeCell ref="C26:D27"/>
  </mergeCells>
  <printOptions horizontalCentered="1"/>
  <pageMargins left="0.70866141732283472" right="0.70866141732283472" top="0.23622047244094491" bottom="0" header="0.31496062992125984" footer="0.31496062992125984"/>
  <pageSetup paperSize="9" scale="71"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Normal="100" zoomScaleSheetLayoutView="90" workbookViewId="0">
      <selection activeCell="F29" sqref="F29"/>
    </sheetView>
  </sheetViews>
  <sheetFormatPr defaultRowHeight="12.75" x14ac:dyDescent="0.2"/>
  <sheetData>
    <row r="2" spans="2:8" x14ac:dyDescent="0.2">
      <c r="B2" s="15"/>
    </row>
    <row r="4" spans="2:8" ht="12.75" customHeight="1" x14ac:dyDescent="0.2">
      <c r="B4" s="852" t="s">
        <v>576</v>
      </c>
      <c r="C4" s="852"/>
      <c r="D4" s="852"/>
      <c r="E4" s="852"/>
      <c r="F4" s="852"/>
      <c r="G4" s="852"/>
      <c r="H4" s="852"/>
    </row>
    <row r="5" spans="2:8" ht="12.75" customHeight="1" x14ac:dyDescent="0.2">
      <c r="B5" s="852"/>
      <c r="C5" s="852"/>
      <c r="D5" s="852"/>
      <c r="E5" s="852"/>
      <c r="F5" s="852"/>
      <c r="G5" s="852"/>
      <c r="H5" s="852"/>
    </row>
    <row r="6" spans="2:8" ht="12.75" customHeight="1" x14ac:dyDescent="0.2">
      <c r="B6" s="852"/>
      <c r="C6" s="852"/>
      <c r="D6" s="852"/>
      <c r="E6" s="852"/>
      <c r="F6" s="852"/>
      <c r="G6" s="852"/>
      <c r="H6" s="852"/>
    </row>
    <row r="7" spans="2:8" ht="12.75" customHeight="1" x14ac:dyDescent="0.2">
      <c r="B7" s="852"/>
      <c r="C7" s="852"/>
      <c r="D7" s="852"/>
      <c r="E7" s="852"/>
      <c r="F7" s="852"/>
      <c r="G7" s="852"/>
      <c r="H7" s="852"/>
    </row>
    <row r="8" spans="2:8" ht="12.75" customHeight="1" x14ac:dyDescent="0.2">
      <c r="B8" s="852"/>
      <c r="C8" s="852"/>
      <c r="D8" s="852"/>
      <c r="E8" s="852"/>
      <c r="F8" s="852"/>
      <c r="G8" s="852"/>
      <c r="H8" s="852"/>
    </row>
    <row r="9" spans="2:8" ht="12.75" customHeight="1" x14ac:dyDescent="0.2">
      <c r="B9" s="852"/>
      <c r="C9" s="852"/>
      <c r="D9" s="852"/>
      <c r="E9" s="852"/>
      <c r="F9" s="852"/>
      <c r="G9" s="852"/>
      <c r="H9" s="852"/>
    </row>
    <row r="10" spans="2:8" ht="12.75" customHeight="1" x14ac:dyDescent="0.2">
      <c r="B10" s="852"/>
      <c r="C10" s="852"/>
      <c r="D10" s="852"/>
      <c r="E10" s="852"/>
      <c r="F10" s="852"/>
      <c r="G10" s="852"/>
      <c r="H10" s="852"/>
    </row>
    <row r="11" spans="2:8" ht="12.75" customHeight="1" x14ac:dyDescent="0.2">
      <c r="B11" s="852"/>
      <c r="C11" s="852"/>
      <c r="D11" s="852"/>
      <c r="E11" s="852"/>
      <c r="F11" s="852"/>
      <c r="G11" s="852"/>
      <c r="H11" s="852"/>
    </row>
    <row r="12" spans="2:8" ht="12.75" customHeight="1" x14ac:dyDescent="0.2">
      <c r="B12" s="852"/>
      <c r="C12" s="852"/>
      <c r="D12" s="852"/>
      <c r="E12" s="852"/>
      <c r="F12" s="852"/>
      <c r="G12" s="852"/>
      <c r="H12" s="852"/>
    </row>
    <row r="13" spans="2:8" ht="12.75" customHeight="1" x14ac:dyDescent="0.2">
      <c r="B13" s="852"/>
      <c r="C13" s="852"/>
      <c r="D13" s="852"/>
      <c r="E13" s="852"/>
      <c r="F13" s="852"/>
      <c r="G13" s="852"/>
      <c r="H13" s="852"/>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opLeftCell="A7" zoomScaleNormal="100" zoomScaleSheetLayoutView="100" workbookViewId="0">
      <selection activeCell="F29" sqref="F29"/>
    </sheetView>
  </sheetViews>
  <sheetFormatPr defaultRowHeight="14.25" x14ac:dyDescent="0.2"/>
  <cols>
    <col min="1" max="1" width="4.7109375" style="49" customWidth="1"/>
    <col min="2" max="2" width="16.85546875" style="49" customWidth="1"/>
    <col min="3" max="3" width="11.7109375" style="49" customWidth="1"/>
    <col min="4" max="4" width="12" style="49" customWidth="1"/>
    <col min="5" max="5" width="12.140625" style="49" customWidth="1"/>
    <col min="6" max="6" width="17.42578125" style="49" customWidth="1"/>
    <col min="7" max="7" width="12.42578125" style="49" customWidth="1"/>
    <col min="8" max="8" width="16" style="49" customWidth="1"/>
    <col min="9" max="9" width="12.7109375" style="49" customWidth="1"/>
    <col min="10" max="10" width="15" style="49" customWidth="1"/>
    <col min="11" max="11" width="16" style="49" customWidth="1"/>
    <col min="12" max="12" width="11.85546875" style="49" customWidth="1"/>
    <col min="13" max="16384" width="9.140625" style="49"/>
  </cols>
  <sheetData>
    <row r="1" spans="1:20" ht="15" customHeight="1" x14ac:dyDescent="0.25">
      <c r="C1" s="552"/>
      <c r="D1" s="552"/>
      <c r="E1" s="552"/>
      <c r="F1" s="552"/>
      <c r="G1" s="552"/>
      <c r="H1" s="552"/>
      <c r="I1" s="183"/>
      <c r="J1" s="729" t="s">
        <v>659</v>
      </c>
      <c r="K1" s="729"/>
    </row>
    <row r="2" spans="1:20" s="56" customFormat="1" ht="19.5" customHeight="1" x14ac:dyDescent="0.2">
      <c r="A2" s="859" t="s">
        <v>0</v>
      </c>
      <c r="B2" s="859"/>
      <c r="C2" s="859"/>
      <c r="D2" s="859"/>
      <c r="E2" s="859"/>
      <c r="F2" s="859"/>
      <c r="G2" s="859"/>
      <c r="H2" s="859"/>
      <c r="I2" s="859"/>
      <c r="J2" s="859"/>
      <c r="K2" s="859"/>
    </row>
    <row r="3" spans="1:20" s="56" customFormat="1" ht="19.5" customHeight="1" x14ac:dyDescent="0.2">
      <c r="A3" s="858" t="s">
        <v>574</v>
      </c>
      <c r="B3" s="858"/>
      <c r="C3" s="858"/>
      <c r="D3" s="858"/>
      <c r="E3" s="858"/>
      <c r="F3" s="858"/>
      <c r="G3" s="858"/>
      <c r="H3" s="858"/>
      <c r="I3" s="858"/>
      <c r="J3" s="858"/>
      <c r="K3" s="858"/>
    </row>
    <row r="4" spans="1:20" s="56" customFormat="1" ht="14.25" customHeight="1" x14ac:dyDescent="0.2">
      <c r="A4" s="64"/>
      <c r="B4" s="64"/>
      <c r="C4" s="64"/>
      <c r="D4" s="64"/>
      <c r="E4" s="64"/>
      <c r="F4" s="64"/>
      <c r="G4" s="64"/>
      <c r="H4" s="64"/>
      <c r="I4" s="64"/>
      <c r="J4" s="64"/>
      <c r="K4" s="64"/>
    </row>
    <row r="5" spans="1:20" s="56" customFormat="1" ht="18" customHeight="1" x14ac:dyDescent="0.2">
      <c r="A5" s="768" t="s">
        <v>827</v>
      </c>
      <c r="B5" s="768"/>
      <c r="C5" s="768"/>
      <c r="D5" s="768"/>
      <c r="E5" s="768"/>
      <c r="F5" s="768"/>
      <c r="G5" s="768"/>
      <c r="H5" s="768"/>
      <c r="I5" s="768"/>
      <c r="J5" s="768"/>
      <c r="K5" s="768"/>
    </row>
    <row r="6" spans="1:20" ht="15.75" x14ac:dyDescent="0.25">
      <c r="A6" s="585" t="s">
        <v>186</v>
      </c>
      <c r="B6" s="585"/>
      <c r="C6" s="118"/>
      <c r="D6" s="118"/>
      <c r="E6" s="118"/>
      <c r="F6" s="118"/>
      <c r="G6" s="118"/>
      <c r="H6" s="118"/>
      <c r="I6" s="118"/>
      <c r="J6" s="118"/>
      <c r="K6" s="118"/>
    </row>
    <row r="7" spans="1:20" ht="29.25" customHeight="1" x14ac:dyDescent="0.2">
      <c r="A7" s="856" t="s">
        <v>78</v>
      </c>
      <c r="B7" s="856" t="s">
        <v>79</v>
      </c>
      <c r="C7" s="856" t="s">
        <v>80</v>
      </c>
      <c r="D7" s="856" t="s">
        <v>180</v>
      </c>
      <c r="E7" s="856"/>
      <c r="F7" s="856"/>
      <c r="G7" s="856"/>
      <c r="H7" s="856"/>
      <c r="I7" s="560" t="s">
        <v>284</v>
      </c>
      <c r="J7" s="856" t="s">
        <v>81</v>
      </c>
      <c r="K7" s="856" t="s">
        <v>540</v>
      </c>
      <c r="L7" s="853" t="s">
        <v>82</v>
      </c>
      <c r="S7" s="55"/>
      <c r="T7" s="55"/>
    </row>
    <row r="8" spans="1:20" ht="33.75" customHeight="1" x14ac:dyDescent="0.2">
      <c r="A8" s="856"/>
      <c r="B8" s="856"/>
      <c r="C8" s="856"/>
      <c r="D8" s="856" t="s">
        <v>83</v>
      </c>
      <c r="E8" s="856" t="s">
        <v>84</v>
      </c>
      <c r="F8" s="856"/>
      <c r="G8" s="856"/>
      <c r="H8" s="51" t="s">
        <v>85</v>
      </c>
      <c r="I8" s="857"/>
      <c r="J8" s="856"/>
      <c r="K8" s="856"/>
      <c r="L8" s="853"/>
    </row>
    <row r="9" spans="1:20" ht="30" x14ac:dyDescent="0.2">
      <c r="A9" s="856"/>
      <c r="B9" s="856"/>
      <c r="C9" s="856"/>
      <c r="D9" s="856"/>
      <c r="E9" s="51" t="s">
        <v>86</v>
      </c>
      <c r="F9" s="51" t="s">
        <v>87</v>
      </c>
      <c r="G9" s="51" t="s">
        <v>19</v>
      </c>
      <c r="H9" s="51"/>
      <c r="I9" s="561"/>
      <c r="J9" s="856"/>
      <c r="K9" s="856"/>
      <c r="L9" s="853"/>
    </row>
    <row r="10" spans="1:20" s="166" customFormat="1" ht="17.100000000000001" customHeight="1" x14ac:dyDescent="0.2">
      <c r="A10" s="165">
        <v>1</v>
      </c>
      <c r="B10" s="165">
        <v>2</v>
      </c>
      <c r="C10" s="165">
        <v>3</v>
      </c>
      <c r="D10" s="165">
        <v>4</v>
      </c>
      <c r="E10" s="165">
        <v>5</v>
      </c>
      <c r="F10" s="165">
        <v>6</v>
      </c>
      <c r="G10" s="165">
        <v>7</v>
      </c>
      <c r="H10" s="165">
        <v>8</v>
      </c>
      <c r="I10" s="165">
        <v>9</v>
      </c>
      <c r="J10" s="165">
        <v>10</v>
      </c>
      <c r="K10" s="165">
        <v>11</v>
      </c>
      <c r="L10" s="165">
        <v>12</v>
      </c>
    </row>
    <row r="11" spans="1:20" ht="29.25" customHeight="1" x14ac:dyDescent="0.25">
      <c r="A11" s="58">
        <v>1</v>
      </c>
      <c r="B11" s="59" t="s">
        <v>660</v>
      </c>
      <c r="C11" s="442">
        <v>30</v>
      </c>
      <c r="D11" s="387">
        <v>0</v>
      </c>
      <c r="E11" s="387">
        <v>5</v>
      </c>
      <c r="F11" s="387">
        <v>11</v>
      </c>
      <c r="G11" s="387">
        <f>E11+F11</f>
        <v>16</v>
      </c>
      <c r="H11" s="387">
        <f>D11+G11</f>
        <v>16</v>
      </c>
      <c r="I11" s="387">
        <v>30</v>
      </c>
      <c r="J11" s="387">
        <f>C11-H11</f>
        <v>14</v>
      </c>
      <c r="K11" s="53">
        <v>0</v>
      </c>
      <c r="L11" s="52"/>
    </row>
    <row r="12" spans="1:20" ht="17.100000000000001" customHeight="1" x14ac:dyDescent="0.25">
      <c r="A12" s="58">
        <v>2</v>
      </c>
      <c r="B12" s="449" t="s">
        <v>661</v>
      </c>
      <c r="C12" s="450">
        <v>31</v>
      </c>
      <c r="D12" s="450">
        <v>27</v>
      </c>
      <c r="E12" s="387">
        <v>4</v>
      </c>
      <c r="F12" s="387">
        <v>0</v>
      </c>
      <c r="G12" s="387">
        <f t="shared" ref="G12:G22" si="0">E12+F12</f>
        <v>4</v>
      </c>
      <c r="H12" s="387">
        <f>D12+G12</f>
        <v>31</v>
      </c>
      <c r="I12" s="387">
        <v>31</v>
      </c>
      <c r="J12" s="442">
        <f t="shared" ref="J12:J23" si="1">C12-H12</f>
        <v>0</v>
      </c>
      <c r="K12" s="52"/>
    </row>
    <row r="13" spans="1:20" ht="17.100000000000001" customHeight="1" x14ac:dyDescent="0.25">
      <c r="A13" s="58">
        <v>3</v>
      </c>
      <c r="B13" s="449" t="s">
        <v>662</v>
      </c>
      <c r="C13" s="450">
        <v>30</v>
      </c>
      <c r="D13" s="450">
        <v>9</v>
      </c>
      <c r="E13" s="387">
        <v>4</v>
      </c>
      <c r="F13" s="387">
        <v>1</v>
      </c>
      <c r="G13" s="387">
        <f t="shared" si="0"/>
        <v>5</v>
      </c>
      <c r="H13" s="387">
        <f t="shared" ref="H13:H22" si="2">D13+G13</f>
        <v>14</v>
      </c>
      <c r="I13" s="387">
        <v>30</v>
      </c>
      <c r="J13" s="442">
        <f t="shared" si="1"/>
        <v>16</v>
      </c>
      <c r="K13" s="52"/>
    </row>
    <row r="14" spans="1:20" ht="17.100000000000001" customHeight="1" x14ac:dyDescent="0.25">
      <c r="A14" s="58">
        <v>4</v>
      </c>
      <c r="B14" s="59" t="s">
        <v>663</v>
      </c>
      <c r="C14" s="442">
        <v>31</v>
      </c>
      <c r="D14" s="387">
        <v>0</v>
      </c>
      <c r="E14" s="387">
        <v>5</v>
      </c>
      <c r="F14" s="387">
        <v>1</v>
      </c>
      <c r="G14" s="387">
        <f t="shared" si="0"/>
        <v>6</v>
      </c>
      <c r="H14" s="387">
        <f t="shared" si="2"/>
        <v>6</v>
      </c>
      <c r="I14" s="387">
        <v>31</v>
      </c>
      <c r="J14" s="442">
        <f t="shared" si="1"/>
        <v>25</v>
      </c>
      <c r="K14" s="52"/>
    </row>
    <row r="15" spans="1:20" ht="17.100000000000001" customHeight="1" x14ac:dyDescent="0.25">
      <c r="A15" s="58">
        <v>5</v>
      </c>
      <c r="B15" s="59" t="s">
        <v>664</v>
      </c>
      <c r="C15" s="442">
        <v>31</v>
      </c>
      <c r="D15" s="387">
        <v>0</v>
      </c>
      <c r="E15" s="387">
        <v>4</v>
      </c>
      <c r="F15" s="387">
        <v>4</v>
      </c>
      <c r="G15" s="387">
        <f t="shared" si="0"/>
        <v>8</v>
      </c>
      <c r="H15" s="387">
        <f t="shared" si="2"/>
        <v>8</v>
      </c>
      <c r="I15" s="387">
        <v>31</v>
      </c>
      <c r="J15" s="442">
        <f t="shared" si="1"/>
        <v>23</v>
      </c>
      <c r="K15" s="52"/>
    </row>
    <row r="16" spans="1:20" s="57" customFormat="1" ht="17.100000000000001" customHeight="1" x14ac:dyDescent="0.25">
      <c r="A16" s="58">
        <v>6</v>
      </c>
      <c r="B16" s="59" t="s">
        <v>665</v>
      </c>
      <c r="C16" s="446">
        <v>30</v>
      </c>
      <c r="D16" s="388">
        <v>0</v>
      </c>
      <c r="E16" s="388">
        <v>4</v>
      </c>
      <c r="F16" s="388">
        <v>3</v>
      </c>
      <c r="G16" s="387">
        <f>E16+F16</f>
        <v>7</v>
      </c>
      <c r="H16" s="387">
        <f t="shared" si="2"/>
        <v>7</v>
      </c>
      <c r="I16" s="388">
        <v>30</v>
      </c>
      <c r="J16" s="442">
        <f t="shared" si="1"/>
        <v>23</v>
      </c>
      <c r="K16" s="59"/>
    </row>
    <row r="17" spans="1:12" s="57" customFormat="1" ht="17.100000000000001" customHeight="1" x14ac:dyDescent="0.25">
      <c r="A17" s="58">
        <v>7</v>
      </c>
      <c r="B17" s="59" t="s">
        <v>666</v>
      </c>
      <c r="C17" s="446">
        <v>31</v>
      </c>
      <c r="D17" s="388">
        <v>17</v>
      </c>
      <c r="E17" s="388">
        <v>5</v>
      </c>
      <c r="F17" s="388">
        <v>1</v>
      </c>
      <c r="G17" s="387">
        <f t="shared" si="0"/>
        <v>6</v>
      </c>
      <c r="H17" s="387">
        <f t="shared" si="2"/>
        <v>23</v>
      </c>
      <c r="I17" s="388">
        <v>31</v>
      </c>
      <c r="J17" s="442">
        <f t="shared" si="1"/>
        <v>8</v>
      </c>
      <c r="K17" s="59"/>
    </row>
    <row r="18" spans="1:12" s="57" customFormat="1" ht="17.100000000000001" customHeight="1" x14ac:dyDescent="0.25">
      <c r="A18" s="58">
        <v>8</v>
      </c>
      <c r="B18" s="59" t="s">
        <v>667</v>
      </c>
      <c r="C18" s="446">
        <v>30</v>
      </c>
      <c r="D18" s="388">
        <v>1</v>
      </c>
      <c r="E18" s="388">
        <v>4</v>
      </c>
      <c r="F18" s="388">
        <v>1</v>
      </c>
      <c r="G18" s="387">
        <f t="shared" si="0"/>
        <v>5</v>
      </c>
      <c r="H18" s="387">
        <f t="shared" si="2"/>
        <v>6</v>
      </c>
      <c r="I18" s="388">
        <v>30</v>
      </c>
      <c r="J18" s="442">
        <f t="shared" si="1"/>
        <v>24</v>
      </c>
      <c r="K18" s="59"/>
    </row>
    <row r="19" spans="1:12" s="57" customFormat="1" ht="17.100000000000001" customHeight="1" x14ac:dyDescent="0.25">
      <c r="A19" s="58">
        <v>9</v>
      </c>
      <c r="B19" s="59" t="s">
        <v>668</v>
      </c>
      <c r="C19" s="446">
        <v>31</v>
      </c>
      <c r="D19" s="388">
        <v>0</v>
      </c>
      <c r="E19" s="388">
        <v>5</v>
      </c>
      <c r="F19" s="388">
        <v>2</v>
      </c>
      <c r="G19" s="387">
        <f t="shared" si="0"/>
        <v>7</v>
      </c>
      <c r="H19" s="387">
        <f t="shared" si="2"/>
        <v>7</v>
      </c>
      <c r="I19" s="388">
        <v>31</v>
      </c>
      <c r="J19" s="442">
        <f t="shared" si="1"/>
        <v>24</v>
      </c>
      <c r="K19" s="59"/>
    </row>
    <row r="20" spans="1:12" s="57" customFormat="1" ht="17.100000000000001" customHeight="1" x14ac:dyDescent="0.25">
      <c r="A20" s="58">
        <v>10</v>
      </c>
      <c r="B20" s="59" t="s">
        <v>669</v>
      </c>
      <c r="C20" s="446">
        <v>31</v>
      </c>
      <c r="D20" s="388">
        <v>0</v>
      </c>
      <c r="E20" s="388">
        <v>4</v>
      </c>
      <c r="F20" s="388">
        <v>2</v>
      </c>
      <c r="G20" s="387">
        <f t="shared" si="0"/>
        <v>6</v>
      </c>
      <c r="H20" s="387">
        <f t="shared" si="2"/>
        <v>6</v>
      </c>
      <c r="I20" s="388">
        <v>31</v>
      </c>
      <c r="J20" s="442">
        <f t="shared" si="1"/>
        <v>25</v>
      </c>
      <c r="K20" s="59"/>
    </row>
    <row r="21" spans="1:12" s="57" customFormat="1" ht="17.100000000000001" customHeight="1" x14ac:dyDescent="0.25">
      <c r="A21" s="58">
        <v>11</v>
      </c>
      <c r="B21" s="59" t="s">
        <v>670</v>
      </c>
      <c r="C21" s="446">
        <v>28</v>
      </c>
      <c r="D21" s="388">
        <v>0</v>
      </c>
      <c r="E21" s="388">
        <v>4</v>
      </c>
      <c r="F21" s="388">
        <v>1</v>
      </c>
      <c r="G21" s="387">
        <f t="shared" si="0"/>
        <v>5</v>
      </c>
      <c r="H21" s="387">
        <f t="shared" si="2"/>
        <v>5</v>
      </c>
      <c r="I21" s="388">
        <v>28</v>
      </c>
      <c r="J21" s="442">
        <f t="shared" si="1"/>
        <v>23</v>
      </c>
      <c r="K21" s="59"/>
    </row>
    <row r="22" spans="1:12" s="57" customFormat="1" ht="17.100000000000001" customHeight="1" x14ac:dyDescent="0.25">
      <c r="A22" s="58">
        <v>12</v>
      </c>
      <c r="B22" s="59" t="s">
        <v>671</v>
      </c>
      <c r="C22" s="446">
        <v>31</v>
      </c>
      <c r="D22" s="388">
        <v>0</v>
      </c>
      <c r="E22" s="388">
        <v>4</v>
      </c>
      <c r="F22" s="388">
        <v>1</v>
      </c>
      <c r="G22" s="387">
        <f t="shared" si="0"/>
        <v>5</v>
      </c>
      <c r="H22" s="387">
        <f t="shared" si="2"/>
        <v>5</v>
      </c>
      <c r="I22" s="388">
        <v>31</v>
      </c>
      <c r="J22" s="442">
        <f t="shared" si="1"/>
        <v>26</v>
      </c>
      <c r="K22" s="59"/>
    </row>
    <row r="23" spans="1:12" s="57" customFormat="1" ht="17.100000000000001" customHeight="1" x14ac:dyDescent="0.25">
      <c r="A23" s="59"/>
      <c r="B23" s="60" t="s">
        <v>19</v>
      </c>
      <c r="C23" s="446">
        <v>365</v>
      </c>
      <c r="D23" s="388">
        <f>SUM(D12:D22)</f>
        <v>54</v>
      </c>
      <c r="E23" s="388">
        <f>SUM(E11:E22)</f>
        <v>52</v>
      </c>
      <c r="F23" s="388">
        <f>SUM(F11:F22)</f>
        <v>28</v>
      </c>
      <c r="G23" s="388">
        <f>SUM(G11:G22)</f>
        <v>80</v>
      </c>
      <c r="H23" s="388">
        <f>D23+G23</f>
        <v>134</v>
      </c>
      <c r="I23" s="388">
        <v>365</v>
      </c>
      <c r="J23" s="442">
        <f t="shared" si="1"/>
        <v>231</v>
      </c>
      <c r="K23" s="53"/>
      <c r="L23" s="59"/>
    </row>
    <row r="24" spans="1:12" s="57" customFormat="1" ht="11.25" customHeight="1" x14ac:dyDescent="0.2">
      <c r="A24" s="61"/>
      <c r="B24" s="62"/>
      <c r="C24" s="63"/>
      <c r="D24" s="61"/>
      <c r="E24" s="61"/>
      <c r="F24" s="61"/>
      <c r="G24" s="61"/>
      <c r="H24" s="61"/>
      <c r="I24" s="61"/>
      <c r="J24" s="61"/>
      <c r="K24" s="53"/>
    </row>
    <row r="25" spans="1:12" ht="15" x14ac:dyDescent="0.25">
      <c r="A25" s="54" t="s">
        <v>113</v>
      </c>
      <c r="B25" s="54"/>
      <c r="C25" s="54"/>
      <c r="D25" s="54"/>
      <c r="E25" s="54"/>
      <c r="F25" s="54"/>
      <c r="G25" s="54"/>
      <c r="H25" s="54"/>
      <c r="I25" s="54"/>
      <c r="J25" s="54"/>
    </row>
    <row r="26" spans="1:12" ht="15" x14ac:dyDescent="0.25">
      <c r="A26" s="54"/>
      <c r="B26" s="54"/>
      <c r="C26" s="54"/>
      <c r="D26" s="54"/>
      <c r="E26" s="54"/>
      <c r="F26" s="54"/>
      <c r="G26" s="54"/>
      <c r="H26" s="54"/>
      <c r="I26" s="54"/>
      <c r="J26" s="54"/>
    </row>
    <row r="27" spans="1:12" ht="15" x14ac:dyDescent="0.25">
      <c r="A27" s="54"/>
      <c r="B27" s="54"/>
      <c r="C27" s="54"/>
      <c r="D27" s="54"/>
      <c r="E27" s="54"/>
      <c r="F27" s="54"/>
      <c r="G27" s="54"/>
      <c r="H27" s="54"/>
      <c r="I27" s="54"/>
      <c r="J27" s="54"/>
    </row>
    <row r="28" spans="1:12" ht="15" x14ac:dyDescent="0.25">
      <c r="A28" s="54" t="s">
        <v>12</v>
      </c>
      <c r="B28" s="54"/>
      <c r="C28" s="54"/>
      <c r="D28" s="54"/>
      <c r="E28" s="54"/>
      <c r="F28" s="54"/>
      <c r="G28" s="54"/>
      <c r="H28" s="54"/>
      <c r="I28" s="54"/>
      <c r="J28" s="854" t="s">
        <v>13</v>
      </c>
      <c r="K28" s="854"/>
    </row>
    <row r="29" spans="1:12" ht="15" x14ac:dyDescent="0.2">
      <c r="A29" s="855" t="s">
        <v>14</v>
      </c>
      <c r="B29" s="855"/>
      <c r="C29" s="855"/>
      <c r="D29" s="855"/>
      <c r="E29" s="855"/>
      <c r="F29" s="855"/>
      <c r="G29" s="855"/>
      <c r="H29" s="855"/>
      <c r="I29" s="855"/>
      <c r="J29" s="855"/>
      <c r="K29" s="855"/>
    </row>
    <row r="30" spans="1:12" ht="15" x14ac:dyDescent="0.2">
      <c r="A30" s="855" t="s">
        <v>20</v>
      </c>
      <c r="B30" s="855"/>
      <c r="C30" s="855"/>
      <c r="D30" s="855"/>
      <c r="E30" s="855"/>
      <c r="F30" s="855"/>
      <c r="G30" s="855"/>
      <c r="H30" s="855"/>
      <c r="I30" s="855"/>
      <c r="J30" s="855"/>
      <c r="K30" s="855"/>
    </row>
    <row r="31" spans="1:12" ht="15" x14ac:dyDescent="0.25">
      <c r="A31" s="54"/>
      <c r="B31" s="54"/>
      <c r="C31" s="54"/>
      <c r="D31" s="54"/>
      <c r="E31" s="54"/>
      <c r="F31" s="54"/>
      <c r="G31" s="54"/>
      <c r="H31" s="54" t="s">
        <v>88</v>
      </c>
      <c r="I31" s="54"/>
      <c r="J31" s="54"/>
      <c r="K31" s="54"/>
    </row>
  </sheetData>
  <mergeCells count="19">
    <mergeCell ref="C1:H1"/>
    <mergeCell ref="J1:K1"/>
    <mergeCell ref="A3:K3"/>
    <mergeCell ref="A2:K2"/>
    <mergeCell ref="A6:B6"/>
    <mergeCell ref="L7:L9"/>
    <mergeCell ref="J28:K28"/>
    <mergeCell ref="A29:K29"/>
    <mergeCell ref="A30:K30"/>
    <mergeCell ref="A5:K5"/>
    <mergeCell ref="A7:A9"/>
    <mergeCell ref="B7:B9"/>
    <mergeCell ref="C7:C9"/>
    <mergeCell ref="D7:H7"/>
    <mergeCell ref="J7:J9"/>
    <mergeCell ref="K7:K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topLeftCell="A7" zoomScaleNormal="100" zoomScaleSheetLayoutView="100" workbookViewId="0">
      <selection activeCell="F29" sqref="F29"/>
    </sheetView>
  </sheetViews>
  <sheetFormatPr defaultRowHeight="14.25" x14ac:dyDescent="0.2"/>
  <cols>
    <col min="1" max="1" width="4.7109375" style="49" customWidth="1"/>
    <col min="2" max="2" width="14.7109375" style="49" customWidth="1"/>
    <col min="3" max="3" width="11.7109375" style="49" customWidth="1"/>
    <col min="4" max="4" width="12" style="49" customWidth="1"/>
    <col min="5" max="5" width="11.85546875" style="49" customWidth="1"/>
    <col min="6" max="6" width="18.85546875" style="49" customWidth="1"/>
    <col min="7" max="7" width="10.140625" style="49" customWidth="1"/>
    <col min="8" max="8" width="14.7109375" style="49" customWidth="1"/>
    <col min="9" max="9" width="15.28515625" style="49" customWidth="1"/>
    <col min="10" max="10" width="14.7109375" style="49" customWidth="1"/>
    <col min="11" max="11" width="11.85546875" style="49" customWidth="1"/>
    <col min="12" max="16384" width="9.140625" style="49"/>
  </cols>
  <sheetData>
    <row r="1" spans="1:19" ht="15" customHeight="1" x14ac:dyDescent="0.25">
      <c r="C1" s="552"/>
      <c r="D1" s="552"/>
      <c r="E1" s="552"/>
      <c r="F1" s="552"/>
      <c r="G1" s="552"/>
      <c r="H1" s="552"/>
      <c r="I1" s="183"/>
      <c r="J1" s="41" t="s">
        <v>672</v>
      </c>
    </row>
    <row r="2" spans="1:19" s="56" customFormat="1" ht="19.5" customHeight="1" x14ac:dyDescent="0.2">
      <c r="A2" s="859" t="s">
        <v>0</v>
      </c>
      <c r="B2" s="859"/>
      <c r="C2" s="859"/>
      <c r="D2" s="859"/>
      <c r="E2" s="859"/>
      <c r="F2" s="859"/>
      <c r="G2" s="859"/>
      <c r="H2" s="859"/>
      <c r="I2" s="859"/>
      <c r="J2" s="859"/>
    </row>
    <row r="3" spans="1:19" s="56" customFormat="1" ht="19.5" customHeight="1" x14ac:dyDescent="0.2">
      <c r="A3" s="858" t="s">
        <v>574</v>
      </c>
      <c r="B3" s="858"/>
      <c r="C3" s="858"/>
      <c r="D3" s="858"/>
      <c r="E3" s="858"/>
      <c r="F3" s="858"/>
      <c r="G3" s="858"/>
      <c r="H3" s="858"/>
      <c r="I3" s="858"/>
      <c r="J3" s="858"/>
    </row>
    <row r="4" spans="1:19" s="56" customFormat="1" ht="14.25" customHeight="1" x14ac:dyDescent="0.2">
      <c r="A4" s="64"/>
      <c r="B4" s="64"/>
      <c r="C4" s="64"/>
      <c r="D4" s="64"/>
      <c r="E4" s="64"/>
      <c r="F4" s="64"/>
      <c r="G4" s="64"/>
      <c r="H4" s="64"/>
      <c r="I4" s="64"/>
      <c r="J4" s="64"/>
    </row>
    <row r="5" spans="1:19" s="56" customFormat="1" ht="18" customHeight="1" x14ac:dyDescent="0.2">
      <c r="A5" s="768" t="s">
        <v>828</v>
      </c>
      <c r="B5" s="768"/>
      <c r="C5" s="768"/>
      <c r="D5" s="768"/>
      <c r="E5" s="768"/>
      <c r="F5" s="768"/>
      <c r="G5" s="768"/>
      <c r="H5" s="768"/>
      <c r="I5" s="768"/>
      <c r="J5" s="768"/>
    </row>
    <row r="6" spans="1:19" ht="15.75" x14ac:dyDescent="0.25">
      <c r="A6" s="585" t="s">
        <v>186</v>
      </c>
      <c r="B6" s="585"/>
      <c r="C6" s="149"/>
      <c r="D6" s="149"/>
      <c r="E6" s="149"/>
      <c r="F6" s="149"/>
      <c r="G6" s="149"/>
      <c r="H6" s="149"/>
      <c r="I6" s="181"/>
      <c r="J6" s="181"/>
    </row>
    <row r="7" spans="1:19" ht="29.25" customHeight="1" x14ac:dyDescent="0.2">
      <c r="A7" s="856" t="s">
        <v>78</v>
      </c>
      <c r="B7" s="856" t="s">
        <v>79</v>
      </c>
      <c r="C7" s="856" t="s">
        <v>80</v>
      </c>
      <c r="D7" s="856" t="s">
        <v>181</v>
      </c>
      <c r="E7" s="856"/>
      <c r="F7" s="856"/>
      <c r="G7" s="856"/>
      <c r="H7" s="856"/>
      <c r="I7" s="560" t="s">
        <v>284</v>
      </c>
      <c r="J7" s="856" t="s">
        <v>81</v>
      </c>
      <c r="K7" s="856" t="s">
        <v>262</v>
      </c>
    </row>
    <row r="8" spans="1:19" ht="34.15" customHeight="1" x14ac:dyDescent="0.2">
      <c r="A8" s="856"/>
      <c r="B8" s="856"/>
      <c r="C8" s="856"/>
      <c r="D8" s="856" t="s">
        <v>83</v>
      </c>
      <c r="E8" s="856" t="s">
        <v>84</v>
      </c>
      <c r="F8" s="856"/>
      <c r="G8" s="856"/>
      <c r="H8" s="560" t="s">
        <v>85</v>
      </c>
      <c r="I8" s="857"/>
      <c r="J8" s="856"/>
      <c r="K8" s="856"/>
      <c r="R8" s="55"/>
      <c r="S8" s="55"/>
    </row>
    <row r="9" spans="1:19" ht="33.75" customHeight="1" x14ac:dyDescent="0.2">
      <c r="A9" s="856"/>
      <c r="B9" s="856"/>
      <c r="C9" s="856"/>
      <c r="D9" s="856"/>
      <c r="E9" s="51" t="s">
        <v>86</v>
      </c>
      <c r="F9" s="51" t="s">
        <v>87</v>
      </c>
      <c r="G9" s="51" t="s">
        <v>19</v>
      </c>
      <c r="H9" s="561"/>
      <c r="I9" s="561"/>
      <c r="J9" s="856"/>
      <c r="K9" s="856"/>
    </row>
    <row r="10" spans="1:19" s="57" customFormat="1" ht="17.100000000000001" customHeight="1" x14ac:dyDescent="0.2">
      <c r="A10" s="51">
        <v>1</v>
      </c>
      <c r="B10" s="51">
        <v>2</v>
      </c>
      <c r="C10" s="51">
        <v>3</v>
      </c>
      <c r="D10" s="51">
        <v>4</v>
      </c>
      <c r="E10" s="51">
        <v>5</v>
      </c>
      <c r="F10" s="51">
        <v>6</v>
      </c>
      <c r="G10" s="51">
        <v>7</v>
      </c>
      <c r="H10" s="51">
        <v>8</v>
      </c>
      <c r="I10" s="51">
        <v>9</v>
      </c>
      <c r="J10" s="51">
        <v>10</v>
      </c>
      <c r="K10" s="51">
        <v>11</v>
      </c>
    </row>
    <row r="11" spans="1:19" ht="17.100000000000001" customHeight="1" x14ac:dyDescent="0.25">
      <c r="A11" s="58">
        <v>1</v>
      </c>
      <c r="B11" s="59" t="s">
        <v>660</v>
      </c>
      <c r="C11" s="442">
        <v>30</v>
      </c>
      <c r="D11" s="442">
        <v>0</v>
      </c>
      <c r="E11" s="442">
        <v>5</v>
      </c>
      <c r="F11" s="442">
        <v>11</v>
      </c>
      <c r="G11" s="442">
        <f>E11+F11</f>
        <v>16</v>
      </c>
      <c r="H11" s="442">
        <f>D11+G11</f>
        <v>16</v>
      </c>
      <c r="I11" s="442">
        <v>30</v>
      </c>
      <c r="J11" s="442">
        <f>C11-H11</f>
        <v>14</v>
      </c>
      <c r="K11" s="52"/>
    </row>
    <row r="12" spans="1:19" ht="17.100000000000001" customHeight="1" x14ac:dyDescent="0.25">
      <c r="A12" s="58">
        <v>2</v>
      </c>
      <c r="B12" s="59" t="s">
        <v>661</v>
      </c>
      <c r="C12" s="450">
        <v>31</v>
      </c>
      <c r="D12" s="450">
        <v>27</v>
      </c>
      <c r="E12" s="442">
        <v>4</v>
      </c>
      <c r="F12" s="442">
        <v>0</v>
      </c>
      <c r="G12" s="442">
        <f t="shared" ref="G12:G22" si="0">E12+F12</f>
        <v>4</v>
      </c>
      <c r="H12" s="442">
        <f>D12+G12</f>
        <v>31</v>
      </c>
      <c r="I12" s="442">
        <v>31</v>
      </c>
      <c r="J12" s="442">
        <f t="shared" ref="J12:J23" si="1">C12-H12</f>
        <v>0</v>
      </c>
      <c r="K12" s="52"/>
    </row>
    <row r="13" spans="1:19" ht="17.100000000000001" customHeight="1" x14ac:dyDescent="0.25">
      <c r="A13" s="58">
        <v>3</v>
      </c>
      <c r="B13" s="59" t="s">
        <v>662</v>
      </c>
      <c r="C13" s="450">
        <v>30</v>
      </c>
      <c r="D13" s="450">
        <v>9</v>
      </c>
      <c r="E13" s="442">
        <v>4</v>
      </c>
      <c r="F13" s="442">
        <v>1</v>
      </c>
      <c r="G13" s="442">
        <f t="shared" si="0"/>
        <v>5</v>
      </c>
      <c r="H13" s="442">
        <f t="shared" ref="H13:H22" si="2">D13+G13</f>
        <v>14</v>
      </c>
      <c r="I13" s="442">
        <v>30</v>
      </c>
      <c r="J13" s="442">
        <f t="shared" si="1"/>
        <v>16</v>
      </c>
      <c r="K13" s="52"/>
    </row>
    <row r="14" spans="1:19" ht="17.100000000000001" customHeight="1" x14ac:dyDescent="0.25">
      <c r="A14" s="58">
        <v>4</v>
      </c>
      <c r="B14" s="59" t="s">
        <v>663</v>
      </c>
      <c r="C14" s="442">
        <v>31</v>
      </c>
      <c r="D14" s="442">
        <v>0</v>
      </c>
      <c r="E14" s="442">
        <v>5</v>
      </c>
      <c r="F14" s="442">
        <v>1</v>
      </c>
      <c r="G14" s="442">
        <f t="shared" si="0"/>
        <v>6</v>
      </c>
      <c r="H14" s="442">
        <f t="shared" si="2"/>
        <v>6</v>
      </c>
      <c r="I14" s="442">
        <v>31</v>
      </c>
      <c r="J14" s="442">
        <f t="shared" si="1"/>
        <v>25</v>
      </c>
      <c r="K14" s="52"/>
    </row>
    <row r="15" spans="1:19" ht="17.100000000000001" customHeight="1" x14ac:dyDescent="0.25">
      <c r="A15" s="58">
        <v>5</v>
      </c>
      <c r="B15" s="59" t="s">
        <v>664</v>
      </c>
      <c r="C15" s="442">
        <v>31</v>
      </c>
      <c r="D15" s="442">
        <v>0</v>
      </c>
      <c r="E15" s="442">
        <v>4</v>
      </c>
      <c r="F15" s="442">
        <v>4</v>
      </c>
      <c r="G15" s="442">
        <f t="shared" si="0"/>
        <v>8</v>
      </c>
      <c r="H15" s="442">
        <f t="shared" si="2"/>
        <v>8</v>
      </c>
      <c r="I15" s="442">
        <v>31</v>
      </c>
      <c r="J15" s="442">
        <f t="shared" si="1"/>
        <v>23</v>
      </c>
      <c r="K15" s="52"/>
    </row>
    <row r="16" spans="1:19" s="57" customFormat="1" ht="17.100000000000001" customHeight="1" x14ac:dyDescent="0.25">
      <c r="A16" s="58">
        <v>6</v>
      </c>
      <c r="B16" s="59" t="s">
        <v>665</v>
      </c>
      <c r="C16" s="446">
        <v>30</v>
      </c>
      <c r="D16" s="446">
        <v>0</v>
      </c>
      <c r="E16" s="446">
        <v>4</v>
      </c>
      <c r="F16" s="446">
        <v>3</v>
      </c>
      <c r="G16" s="442">
        <f>E16+F16</f>
        <v>7</v>
      </c>
      <c r="H16" s="442">
        <f t="shared" si="2"/>
        <v>7</v>
      </c>
      <c r="I16" s="446">
        <v>30</v>
      </c>
      <c r="J16" s="442">
        <f t="shared" si="1"/>
        <v>23</v>
      </c>
      <c r="K16" s="59"/>
    </row>
    <row r="17" spans="1:11" s="57" customFormat="1" ht="17.100000000000001" customHeight="1" x14ac:dyDescent="0.25">
      <c r="A17" s="58">
        <v>7</v>
      </c>
      <c r="B17" s="59" t="s">
        <v>666</v>
      </c>
      <c r="C17" s="446">
        <v>31</v>
      </c>
      <c r="D17" s="446">
        <v>17</v>
      </c>
      <c r="E17" s="446">
        <v>5</v>
      </c>
      <c r="F17" s="446">
        <v>1</v>
      </c>
      <c r="G17" s="442">
        <f t="shared" si="0"/>
        <v>6</v>
      </c>
      <c r="H17" s="442">
        <f t="shared" si="2"/>
        <v>23</v>
      </c>
      <c r="I17" s="446">
        <v>31</v>
      </c>
      <c r="J17" s="442">
        <f t="shared" si="1"/>
        <v>8</v>
      </c>
      <c r="K17" s="59"/>
    </row>
    <row r="18" spans="1:11" s="57" customFormat="1" ht="17.100000000000001" customHeight="1" x14ac:dyDescent="0.25">
      <c r="A18" s="58">
        <v>8</v>
      </c>
      <c r="B18" s="59" t="s">
        <v>667</v>
      </c>
      <c r="C18" s="446">
        <v>30</v>
      </c>
      <c r="D18" s="446">
        <v>1</v>
      </c>
      <c r="E18" s="446">
        <v>4</v>
      </c>
      <c r="F18" s="446">
        <v>1</v>
      </c>
      <c r="G18" s="442">
        <f t="shared" si="0"/>
        <v>5</v>
      </c>
      <c r="H18" s="442">
        <f t="shared" si="2"/>
        <v>6</v>
      </c>
      <c r="I18" s="446">
        <v>30</v>
      </c>
      <c r="J18" s="442">
        <f t="shared" si="1"/>
        <v>24</v>
      </c>
      <c r="K18" s="59"/>
    </row>
    <row r="19" spans="1:11" s="57" customFormat="1" ht="17.100000000000001" customHeight="1" x14ac:dyDescent="0.25">
      <c r="A19" s="58">
        <v>9</v>
      </c>
      <c r="B19" s="59" t="s">
        <v>668</v>
      </c>
      <c r="C19" s="446">
        <v>31</v>
      </c>
      <c r="D19" s="446">
        <v>0</v>
      </c>
      <c r="E19" s="446">
        <v>5</v>
      </c>
      <c r="F19" s="446">
        <v>2</v>
      </c>
      <c r="G19" s="442">
        <f t="shared" si="0"/>
        <v>7</v>
      </c>
      <c r="H19" s="442">
        <f t="shared" si="2"/>
        <v>7</v>
      </c>
      <c r="I19" s="446">
        <v>31</v>
      </c>
      <c r="J19" s="442">
        <f t="shared" si="1"/>
        <v>24</v>
      </c>
      <c r="K19" s="59"/>
    </row>
    <row r="20" spans="1:11" s="57" customFormat="1" ht="17.100000000000001" customHeight="1" x14ac:dyDescent="0.25">
      <c r="A20" s="58">
        <v>10</v>
      </c>
      <c r="B20" s="59" t="s">
        <v>669</v>
      </c>
      <c r="C20" s="446">
        <v>31</v>
      </c>
      <c r="D20" s="446">
        <v>0</v>
      </c>
      <c r="E20" s="446">
        <v>4</v>
      </c>
      <c r="F20" s="446">
        <v>2</v>
      </c>
      <c r="G20" s="442">
        <f t="shared" si="0"/>
        <v>6</v>
      </c>
      <c r="H20" s="442">
        <f t="shared" si="2"/>
        <v>6</v>
      </c>
      <c r="I20" s="446">
        <v>31</v>
      </c>
      <c r="J20" s="442">
        <f t="shared" si="1"/>
        <v>25</v>
      </c>
      <c r="K20" s="59"/>
    </row>
    <row r="21" spans="1:11" s="57" customFormat="1" ht="17.100000000000001" customHeight="1" x14ac:dyDescent="0.25">
      <c r="A21" s="58">
        <v>11</v>
      </c>
      <c r="B21" s="59" t="s">
        <v>670</v>
      </c>
      <c r="C21" s="446">
        <v>28</v>
      </c>
      <c r="D21" s="446">
        <v>0</v>
      </c>
      <c r="E21" s="446">
        <v>4</v>
      </c>
      <c r="F21" s="446">
        <v>1</v>
      </c>
      <c r="G21" s="442">
        <f t="shared" si="0"/>
        <v>5</v>
      </c>
      <c r="H21" s="442">
        <f t="shared" si="2"/>
        <v>5</v>
      </c>
      <c r="I21" s="446">
        <v>28</v>
      </c>
      <c r="J21" s="442">
        <f t="shared" si="1"/>
        <v>23</v>
      </c>
      <c r="K21" s="59"/>
    </row>
    <row r="22" spans="1:11" s="57" customFormat="1" ht="17.100000000000001" customHeight="1" x14ac:dyDescent="0.25">
      <c r="A22" s="58">
        <v>12</v>
      </c>
      <c r="B22" s="59" t="s">
        <v>671</v>
      </c>
      <c r="C22" s="446">
        <v>31</v>
      </c>
      <c r="D22" s="446">
        <v>0</v>
      </c>
      <c r="E22" s="446">
        <v>4</v>
      </c>
      <c r="F22" s="446">
        <v>1</v>
      </c>
      <c r="G22" s="442">
        <f t="shared" si="0"/>
        <v>5</v>
      </c>
      <c r="H22" s="442">
        <f t="shared" si="2"/>
        <v>5</v>
      </c>
      <c r="I22" s="446">
        <v>31</v>
      </c>
      <c r="J22" s="442">
        <f t="shared" si="1"/>
        <v>26</v>
      </c>
      <c r="K22" s="59"/>
    </row>
    <row r="23" spans="1:11" s="57" customFormat="1" ht="17.100000000000001" customHeight="1" x14ac:dyDescent="0.25">
      <c r="A23" s="59"/>
      <c r="B23" s="60" t="s">
        <v>19</v>
      </c>
      <c r="C23" s="446">
        <v>365</v>
      </c>
      <c r="D23" s="446">
        <f>SUM(D12:D22)</f>
        <v>54</v>
      </c>
      <c r="E23" s="446">
        <f>SUM(E11:E22)</f>
        <v>52</v>
      </c>
      <c r="F23" s="446">
        <f>SUM(F11:F22)</f>
        <v>28</v>
      </c>
      <c r="G23" s="446">
        <f>SUM(G11:G22)</f>
        <v>80</v>
      </c>
      <c r="H23" s="446">
        <f>D23+G23</f>
        <v>134</v>
      </c>
      <c r="I23" s="446">
        <v>365</v>
      </c>
      <c r="J23" s="442">
        <f t="shared" si="1"/>
        <v>231</v>
      </c>
      <c r="K23" s="59"/>
    </row>
    <row r="24" spans="1:11" s="57" customFormat="1" ht="11.25" customHeight="1" x14ac:dyDescent="0.2">
      <c r="A24" s="61"/>
      <c r="B24" s="62"/>
      <c r="C24" s="63"/>
      <c r="D24" s="61"/>
      <c r="E24" s="61"/>
      <c r="F24" s="61"/>
      <c r="G24" s="61"/>
      <c r="H24" s="61"/>
      <c r="I24" s="61"/>
      <c r="J24" s="61"/>
    </row>
    <row r="25" spans="1:11" ht="15" x14ac:dyDescent="0.25">
      <c r="A25" s="54" t="s">
        <v>113</v>
      </c>
      <c r="B25" s="54"/>
      <c r="C25" s="54"/>
      <c r="D25" s="54"/>
      <c r="E25" s="54"/>
      <c r="F25" s="54"/>
      <c r="G25" s="54"/>
      <c r="H25" s="54"/>
      <c r="I25" s="54"/>
      <c r="J25" s="54"/>
    </row>
    <row r="26" spans="1:11" ht="15" x14ac:dyDescent="0.25">
      <c r="A26" s="54"/>
      <c r="B26" s="54"/>
      <c r="C26" s="54"/>
      <c r="D26" s="54"/>
      <c r="E26" s="54"/>
      <c r="F26" s="54"/>
      <c r="G26" s="54"/>
      <c r="H26" s="54"/>
      <c r="I26" s="54"/>
      <c r="J26" s="54"/>
    </row>
    <row r="27" spans="1:11" ht="15" x14ac:dyDescent="0.25">
      <c r="A27" s="54"/>
      <c r="B27" s="54"/>
      <c r="C27" s="54"/>
      <c r="D27" s="54"/>
      <c r="E27" s="54"/>
      <c r="F27" s="54"/>
      <c r="G27" s="54"/>
      <c r="H27" s="54"/>
      <c r="I27" s="54"/>
      <c r="J27" s="54"/>
    </row>
    <row r="28" spans="1:11" x14ac:dyDescent="0.2">
      <c r="D28" s="49" t="s">
        <v>11</v>
      </c>
    </row>
    <row r="29" spans="1:11" ht="15" x14ac:dyDescent="0.25">
      <c r="A29" s="54" t="s">
        <v>12</v>
      </c>
      <c r="B29" s="54"/>
      <c r="C29" s="54"/>
      <c r="D29" s="54"/>
      <c r="E29" s="54"/>
      <c r="F29" s="54"/>
      <c r="G29" s="54"/>
      <c r="H29" s="54"/>
      <c r="I29" s="54"/>
      <c r="J29" s="178" t="s">
        <v>13</v>
      </c>
    </row>
    <row r="30" spans="1:11" ht="15" x14ac:dyDescent="0.2">
      <c r="A30" s="855" t="s">
        <v>14</v>
      </c>
      <c r="B30" s="855"/>
      <c r="C30" s="855"/>
      <c r="D30" s="855"/>
      <c r="E30" s="855"/>
      <c r="F30" s="855"/>
      <c r="G30" s="855"/>
      <c r="H30" s="855"/>
      <c r="I30" s="855"/>
      <c r="J30" s="855"/>
    </row>
    <row r="31" spans="1:11" ht="15" x14ac:dyDescent="0.2">
      <c r="A31" s="855" t="s">
        <v>20</v>
      </c>
      <c r="B31" s="855"/>
      <c r="C31" s="855"/>
      <c r="D31" s="855"/>
      <c r="E31" s="855"/>
      <c r="F31" s="855"/>
      <c r="G31" s="855"/>
      <c r="H31" s="855"/>
      <c r="I31" s="855"/>
      <c r="J31" s="855"/>
    </row>
    <row r="32" spans="1:11" ht="15" x14ac:dyDescent="0.25">
      <c r="A32" s="54"/>
      <c r="B32" s="54"/>
      <c r="C32" s="54"/>
      <c r="D32" s="54"/>
      <c r="E32" s="54"/>
      <c r="F32" s="54"/>
      <c r="G32" s="54"/>
      <c r="H32" s="54" t="s">
        <v>88</v>
      </c>
      <c r="I32" s="54"/>
      <c r="J32" s="54"/>
    </row>
  </sheetData>
  <mergeCells count="17">
    <mergeCell ref="K7:K9"/>
    <mergeCell ref="H8:H9"/>
    <mergeCell ref="C1:H1"/>
    <mergeCell ref="A2:J2"/>
    <mergeCell ref="A3:J3"/>
    <mergeCell ref="A5:J5"/>
    <mergeCell ref="A6:B6"/>
    <mergeCell ref="A30:J30"/>
    <mergeCell ref="A31:J31"/>
    <mergeCell ref="A7:A9"/>
    <mergeCell ref="B7:B9"/>
    <mergeCell ref="C7:C9"/>
    <mergeCell ref="D7:H7"/>
    <mergeCell ref="J7:J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zoomScaleNormal="100" zoomScaleSheetLayoutView="100" workbookViewId="0">
      <selection activeCell="F29" sqref="F29"/>
    </sheetView>
  </sheetViews>
  <sheetFormatPr defaultRowHeight="12.75" x14ac:dyDescent="0.2"/>
  <cols>
    <col min="1" max="1" width="5.5703125" style="304" customWidth="1"/>
    <col min="2" max="2" width="8.85546875" style="304" customWidth="1"/>
    <col min="3" max="3" width="10.28515625" style="304" customWidth="1"/>
    <col min="4" max="4" width="8.42578125" style="304" customWidth="1"/>
    <col min="5" max="6" width="9.85546875" style="304" customWidth="1"/>
    <col min="7" max="7" width="10.85546875" style="304" customWidth="1"/>
    <col min="8" max="8" width="12.85546875" style="304" customWidth="1"/>
    <col min="9" max="9" width="8.7109375" style="289" customWidth="1"/>
    <col min="10" max="11" width="8" style="289" customWidth="1"/>
    <col min="12" max="14" width="8.140625" style="289" customWidth="1"/>
    <col min="15" max="15" width="8.42578125" style="289" customWidth="1"/>
    <col min="16" max="16" width="8.140625" style="289" customWidth="1"/>
    <col min="17" max="17" width="8.5703125" style="289" bestFit="1" customWidth="1"/>
    <col min="18" max="18" width="7.140625" style="289" bestFit="1" customWidth="1"/>
    <col min="19" max="19" width="11" style="289" customWidth="1"/>
    <col min="20" max="20" width="12.85546875" style="289" customWidth="1"/>
    <col min="21" max="16384" width="9.140625" style="289"/>
  </cols>
  <sheetData>
    <row r="1" spans="1:20" ht="15" x14ac:dyDescent="0.2">
      <c r="G1" s="877"/>
      <c r="H1" s="877"/>
      <c r="I1" s="877"/>
      <c r="J1" s="304"/>
      <c r="K1" s="304"/>
      <c r="L1" s="304"/>
      <c r="M1" s="304"/>
      <c r="N1" s="304"/>
      <c r="O1" s="304"/>
      <c r="P1" s="304"/>
      <c r="Q1" s="304"/>
      <c r="R1" s="304"/>
      <c r="S1" s="873" t="s">
        <v>673</v>
      </c>
      <c r="T1" s="873"/>
    </row>
    <row r="2" spans="1:20" ht="15.75" x14ac:dyDescent="0.25">
      <c r="A2" s="875" t="s">
        <v>0</v>
      </c>
      <c r="B2" s="875"/>
      <c r="C2" s="875"/>
      <c r="D2" s="875"/>
      <c r="E2" s="875"/>
      <c r="F2" s="875"/>
      <c r="G2" s="875"/>
      <c r="H2" s="875"/>
      <c r="I2" s="875"/>
      <c r="J2" s="875"/>
      <c r="K2" s="875"/>
      <c r="L2" s="875"/>
      <c r="M2" s="875"/>
      <c r="N2" s="875"/>
      <c r="O2" s="875"/>
      <c r="P2" s="875"/>
      <c r="Q2" s="875"/>
      <c r="R2" s="875"/>
      <c r="S2" s="875"/>
      <c r="T2" s="875"/>
    </row>
    <row r="3" spans="1:20" ht="18" x14ac:dyDescent="0.25">
      <c r="A3" s="876" t="s">
        <v>574</v>
      </c>
      <c r="B3" s="876"/>
      <c r="C3" s="876"/>
      <c r="D3" s="876"/>
      <c r="E3" s="876"/>
      <c r="F3" s="876"/>
      <c r="G3" s="876"/>
      <c r="H3" s="876"/>
      <c r="I3" s="876"/>
      <c r="J3" s="876"/>
      <c r="K3" s="876"/>
      <c r="L3" s="876"/>
      <c r="M3" s="876"/>
      <c r="N3" s="876"/>
      <c r="O3" s="876"/>
      <c r="P3" s="876"/>
      <c r="Q3" s="876"/>
      <c r="R3" s="876"/>
      <c r="S3" s="876"/>
      <c r="T3" s="876"/>
    </row>
    <row r="4" spans="1:20" ht="12.75" customHeight="1" x14ac:dyDescent="0.2">
      <c r="A4" s="874" t="s">
        <v>829</v>
      </c>
      <c r="B4" s="874"/>
      <c r="C4" s="874"/>
      <c r="D4" s="874"/>
      <c r="E4" s="874"/>
      <c r="F4" s="874"/>
      <c r="G4" s="874"/>
      <c r="H4" s="874"/>
      <c r="I4" s="874"/>
      <c r="J4" s="874"/>
      <c r="K4" s="874"/>
      <c r="L4" s="874"/>
      <c r="M4" s="874"/>
      <c r="N4" s="874"/>
      <c r="O4" s="874"/>
      <c r="P4" s="874"/>
      <c r="Q4" s="874"/>
      <c r="R4" s="874"/>
      <c r="S4" s="304"/>
      <c r="T4" s="304"/>
    </row>
    <row r="5" spans="1:20" s="290" customFormat="1" ht="7.5" customHeight="1" x14ac:dyDescent="0.25">
      <c r="A5" s="874"/>
      <c r="B5" s="874"/>
      <c r="C5" s="874"/>
      <c r="D5" s="874"/>
      <c r="E5" s="874"/>
      <c r="F5" s="874"/>
      <c r="G5" s="874"/>
      <c r="H5" s="874"/>
      <c r="I5" s="874"/>
      <c r="J5" s="874"/>
      <c r="K5" s="874"/>
      <c r="L5" s="874"/>
      <c r="M5" s="874"/>
      <c r="N5" s="874"/>
      <c r="O5" s="874"/>
      <c r="P5" s="874"/>
      <c r="Q5" s="874"/>
      <c r="R5" s="874"/>
      <c r="S5" s="317"/>
      <c r="T5" s="317"/>
    </row>
    <row r="6" spans="1:20" x14ac:dyDescent="0.2">
      <c r="A6" s="878"/>
      <c r="B6" s="878"/>
      <c r="C6" s="878"/>
      <c r="D6" s="878"/>
      <c r="E6" s="878"/>
      <c r="F6" s="878"/>
      <c r="G6" s="878"/>
      <c r="H6" s="878"/>
      <c r="I6" s="878"/>
      <c r="J6" s="878"/>
      <c r="K6" s="878"/>
      <c r="L6" s="878"/>
      <c r="M6" s="878"/>
      <c r="N6" s="878"/>
      <c r="O6" s="878"/>
      <c r="P6" s="878"/>
      <c r="Q6" s="878"/>
      <c r="R6" s="878"/>
      <c r="S6" s="878"/>
      <c r="T6" s="878"/>
    </row>
    <row r="7" spans="1:20" x14ac:dyDescent="0.2">
      <c r="A7" s="866" t="s">
        <v>186</v>
      </c>
      <c r="B7" s="866"/>
      <c r="H7" s="305"/>
      <c r="I7" s="304"/>
      <c r="J7" s="304"/>
      <c r="K7" s="304"/>
      <c r="L7" s="861"/>
      <c r="M7" s="861"/>
      <c r="N7" s="861"/>
      <c r="O7" s="861"/>
      <c r="P7" s="861"/>
      <c r="Q7" s="861"/>
      <c r="R7" s="861"/>
      <c r="S7" s="861"/>
      <c r="T7" s="861"/>
    </row>
    <row r="8" spans="1:20" ht="30.75" customHeight="1" x14ac:dyDescent="0.2">
      <c r="A8" s="862" t="s">
        <v>2</v>
      </c>
      <c r="B8" s="862" t="s">
        <v>3</v>
      </c>
      <c r="C8" s="863" t="s">
        <v>550</v>
      </c>
      <c r="D8" s="864"/>
      <c r="E8" s="864"/>
      <c r="F8" s="864"/>
      <c r="G8" s="865"/>
      <c r="H8" s="867" t="s">
        <v>89</v>
      </c>
      <c r="I8" s="863" t="s">
        <v>90</v>
      </c>
      <c r="J8" s="864"/>
      <c r="K8" s="864"/>
      <c r="L8" s="865"/>
      <c r="M8" s="863" t="s">
        <v>98</v>
      </c>
      <c r="N8" s="864"/>
      <c r="O8" s="864"/>
      <c r="P8" s="865"/>
      <c r="Q8" s="867" t="s">
        <v>206</v>
      </c>
      <c r="R8" s="868"/>
      <c r="S8" s="869"/>
      <c r="T8" s="862" t="s">
        <v>497</v>
      </c>
    </row>
    <row r="9" spans="1:20" ht="44.45" customHeight="1" x14ac:dyDescent="0.2">
      <c r="A9" s="862"/>
      <c r="B9" s="862"/>
      <c r="C9" s="306" t="s">
        <v>5</v>
      </c>
      <c r="D9" s="306" t="s">
        <v>6</v>
      </c>
      <c r="E9" s="306" t="s">
        <v>401</v>
      </c>
      <c r="F9" s="307" t="s">
        <v>107</v>
      </c>
      <c r="G9" s="307" t="s">
        <v>263</v>
      </c>
      <c r="H9" s="870"/>
      <c r="I9" s="306" t="s">
        <v>207</v>
      </c>
      <c r="J9" s="306" t="s">
        <v>125</v>
      </c>
      <c r="K9" s="306" t="s">
        <v>126</v>
      </c>
      <c r="L9" s="306" t="s">
        <v>496</v>
      </c>
      <c r="M9" s="306" t="s">
        <v>152</v>
      </c>
      <c r="N9" s="306" t="s">
        <v>154</v>
      </c>
      <c r="O9" s="306" t="s">
        <v>156</v>
      </c>
      <c r="P9" s="306" t="s">
        <v>495</v>
      </c>
      <c r="Q9" s="306" t="s">
        <v>176</v>
      </c>
      <c r="R9" s="307" t="s">
        <v>161</v>
      </c>
      <c r="S9" s="319" t="s">
        <v>19</v>
      </c>
      <c r="T9" s="862"/>
    </row>
    <row r="10" spans="1:20" s="291" customFormat="1" x14ac:dyDescent="0.2">
      <c r="A10" s="306">
        <v>1</v>
      </c>
      <c r="B10" s="306">
        <v>2</v>
      </c>
      <c r="C10" s="306">
        <v>3</v>
      </c>
      <c r="D10" s="306">
        <v>4</v>
      </c>
      <c r="E10" s="306">
        <v>5</v>
      </c>
      <c r="F10" s="306">
        <v>6</v>
      </c>
      <c r="G10" s="306">
        <v>7</v>
      </c>
      <c r="H10" s="306">
        <v>8</v>
      </c>
      <c r="I10" s="306">
        <v>9</v>
      </c>
      <c r="J10" s="306">
        <v>10</v>
      </c>
      <c r="K10" s="306">
        <v>11</v>
      </c>
      <c r="L10" s="306">
        <v>12</v>
      </c>
      <c r="M10" s="306">
        <v>13</v>
      </c>
      <c r="N10" s="306">
        <v>14</v>
      </c>
      <c r="O10" s="306">
        <v>15</v>
      </c>
      <c r="P10" s="306">
        <v>16</v>
      </c>
      <c r="Q10" s="306">
        <v>17</v>
      </c>
      <c r="R10" s="306">
        <v>18</v>
      </c>
      <c r="S10" s="306">
        <v>19</v>
      </c>
      <c r="T10" s="306">
        <v>20</v>
      </c>
    </row>
    <row r="11" spans="1:20" ht="15" x14ac:dyDescent="0.25">
      <c r="A11" s="308">
        <v>1</v>
      </c>
      <c r="B11" s="395" t="s">
        <v>853</v>
      </c>
      <c r="C11" s="353">
        <v>18000</v>
      </c>
      <c r="D11" s="353">
        <f>G11-C11</f>
        <v>1735</v>
      </c>
      <c r="E11" s="353"/>
      <c r="F11" s="353"/>
      <c r="G11" s="353">
        <v>19735</v>
      </c>
      <c r="H11" s="393">
        <v>231</v>
      </c>
      <c r="I11" s="537">
        <f>J11+K11</f>
        <v>455.87850000000003</v>
      </c>
      <c r="J11" s="537">
        <v>347.33600000000001</v>
      </c>
      <c r="K11" s="538">
        <v>108.5425</v>
      </c>
      <c r="L11" s="538">
        <v>0</v>
      </c>
      <c r="M11" s="538">
        <f>N11+O11</f>
        <v>12.719999999999999</v>
      </c>
      <c r="N11" s="538">
        <v>10.52</v>
      </c>
      <c r="O11" s="537">
        <v>2.2000000000000002</v>
      </c>
      <c r="P11" s="538">
        <v>0</v>
      </c>
      <c r="Q11" s="539">
        <v>188.27</v>
      </c>
      <c r="R11" s="538">
        <v>427.15</v>
      </c>
      <c r="S11" s="537">
        <f>Q11+R11</f>
        <v>615.41999999999996</v>
      </c>
      <c r="T11" s="540">
        <v>17.324999999999999</v>
      </c>
    </row>
    <row r="12" spans="1:20" x14ac:dyDescent="0.2">
      <c r="A12" s="308">
        <v>2</v>
      </c>
      <c r="B12" s="309"/>
      <c r="C12" s="309"/>
      <c r="D12" s="309"/>
      <c r="E12" s="309"/>
      <c r="F12" s="309"/>
      <c r="G12" s="309"/>
      <c r="H12" s="310"/>
      <c r="I12" s="541"/>
      <c r="J12" s="541"/>
      <c r="K12" s="541"/>
      <c r="L12" s="541"/>
      <c r="M12" s="541"/>
      <c r="N12" s="541"/>
      <c r="O12" s="542"/>
      <c r="P12" s="541"/>
      <c r="Q12" s="541"/>
      <c r="R12" s="541"/>
      <c r="S12" s="541"/>
      <c r="T12" s="543"/>
    </row>
    <row r="13" spans="1:20" x14ac:dyDescent="0.2">
      <c r="A13" s="308">
        <v>3</v>
      </c>
      <c r="B13" s="309"/>
      <c r="C13" s="309"/>
      <c r="D13" s="309"/>
      <c r="E13" s="309"/>
      <c r="F13" s="309"/>
      <c r="G13" s="309"/>
      <c r="H13" s="310"/>
      <c r="I13" s="309"/>
      <c r="J13" s="309"/>
      <c r="K13" s="309"/>
      <c r="L13" s="309"/>
      <c r="M13" s="309"/>
      <c r="N13" s="309"/>
      <c r="O13" s="525"/>
      <c r="P13" s="309"/>
      <c r="Q13" s="309"/>
      <c r="R13" s="309"/>
      <c r="S13" s="309"/>
      <c r="T13" s="320"/>
    </row>
    <row r="14" spans="1:20" x14ac:dyDescent="0.2">
      <c r="A14" s="308">
        <v>4</v>
      </c>
      <c r="B14" s="309"/>
      <c r="C14" s="309"/>
      <c r="D14" s="309"/>
      <c r="E14" s="309"/>
      <c r="F14" s="309"/>
      <c r="G14" s="309"/>
      <c r="H14" s="310"/>
      <c r="I14" s="309"/>
      <c r="J14" s="309"/>
      <c r="K14" s="309"/>
      <c r="L14" s="309"/>
      <c r="M14" s="309"/>
      <c r="N14" s="309"/>
      <c r="O14" s="525"/>
      <c r="P14" s="309"/>
      <c r="Q14" s="309"/>
      <c r="R14" s="309"/>
      <c r="S14" s="309"/>
      <c r="T14" s="320"/>
    </row>
    <row r="15" spans="1:20" x14ac:dyDescent="0.2">
      <c r="A15" s="308">
        <v>5</v>
      </c>
      <c r="B15" s="309"/>
      <c r="C15" s="309"/>
      <c r="D15" s="309"/>
      <c r="E15" s="309"/>
      <c r="F15" s="309"/>
      <c r="G15" s="309"/>
      <c r="H15" s="310"/>
      <c r="I15" s="309"/>
      <c r="J15" s="309"/>
      <c r="K15" s="309"/>
      <c r="L15" s="309"/>
      <c r="M15" s="309"/>
      <c r="N15" s="309"/>
      <c r="O15" s="525"/>
      <c r="P15" s="309"/>
      <c r="Q15" s="309"/>
      <c r="R15" s="309"/>
      <c r="S15" s="309"/>
      <c r="T15" s="320"/>
    </row>
    <row r="16" spans="1:20" x14ac:dyDescent="0.2">
      <c r="A16" s="308">
        <v>6</v>
      </c>
      <c r="B16" s="309"/>
      <c r="C16" s="309"/>
      <c r="D16" s="309"/>
      <c r="E16" s="309"/>
      <c r="F16" s="309"/>
      <c r="G16" s="395"/>
      <c r="H16" s="310"/>
      <c r="I16" s="309"/>
      <c r="J16" s="309"/>
      <c r="K16" s="309"/>
      <c r="L16" s="309"/>
      <c r="M16" s="309"/>
      <c r="N16" s="309"/>
      <c r="O16" s="525"/>
      <c r="P16" s="309"/>
      <c r="Q16" s="309"/>
      <c r="R16" s="309"/>
      <c r="S16" s="309"/>
      <c r="T16" s="320"/>
    </row>
    <row r="17" spans="1:20" x14ac:dyDescent="0.2">
      <c r="A17" s="308">
        <v>7</v>
      </c>
      <c r="B17" s="309"/>
      <c r="C17" s="309"/>
      <c r="D17" s="309"/>
      <c r="E17" s="309"/>
      <c r="F17" s="309"/>
      <c r="G17" s="309"/>
      <c r="H17" s="310"/>
      <c r="I17" s="309"/>
      <c r="J17" s="309"/>
      <c r="K17" s="309"/>
      <c r="L17" s="309"/>
      <c r="M17" s="309"/>
      <c r="N17" s="309"/>
      <c r="O17" s="525"/>
      <c r="P17" s="309"/>
      <c r="Q17" s="309"/>
      <c r="R17" s="309"/>
      <c r="S17" s="309"/>
      <c r="T17" s="320"/>
    </row>
    <row r="18" spans="1:20" x14ac:dyDescent="0.2">
      <c r="A18" s="308">
        <v>8</v>
      </c>
      <c r="B18" s="309"/>
      <c r="C18" s="309"/>
      <c r="D18" s="309"/>
      <c r="E18" s="309"/>
      <c r="F18" s="309"/>
      <c r="G18" s="309"/>
      <c r="H18" s="310"/>
      <c r="I18" s="309"/>
      <c r="J18" s="309"/>
      <c r="K18" s="309"/>
      <c r="L18" s="309"/>
      <c r="M18" s="309"/>
      <c r="N18" s="309"/>
      <c r="O18" s="525"/>
      <c r="P18" s="309"/>
      <c r="Q18" s="309"/>
      <c r="R18" s="309"/>
      <c r="S18" s="309"/>
      <c r="T18" s="320"/>
    </row>
    <row r="19" spans="1:20" x14ac:dyDescent="0.2">
      <c r="A19" s="308">
        <v>9</v>
      </c>
      <c r="B19" s="309"/>
      <c r="C19" s="309"/>
      <c r="D19" s="309"/>
      <c r="E19" s="309"/>
      <c r="F19" s="309"/>
      <c r="G19" s="309"/>
      <c r="H19" s="310"/>
      <c r="I19" s="309"/>
      <c r="J19" s="309"/>
      <c r="K19" s="309"/>
      <c r="L19" s="309"/>
      <c r="M19" s="309"/>
      <c r="N19" s="309"/>
      <c r="O19" s="525"/>
      <c r="P19" s="309"/>
      <c r="Q19" s="309"/>
      <c r="R19" s="309"/>
      <c r="S19" s="309"/>
      <c r="T19" s="320"/>
    </row>
    <row r="20" spans="1:20" x14ac:dyDescent="0.2">
      <c r="A20" s="308">
        <v>10</v>
      </c>
      <c r="B20" s="309"/>
      <c r="C20" s="309"/>
      <c r="D20" s="309"/>
      <c r="E20" s="309"/>
      <c r="F20" s="309"/>
      <c r="G20" s="309"/>
      <c r="H20" s="310"/>
      <c r="I20" s="309"/>
      <c r="J20" s="309"/>
      <c r="K20" s="309"/>
      <c r="L20" s="309"/>
      <c r="M20" s="309"/>
      <c r="N20" s="309"/>
      <c r="O20" s="525"/>
      <c r="P20" s="309"/>
      <c r="Q20" s="309"/>
      <c r="R20" s="309"/>
      <c r="S20" s="309"/>
      <c r="T20" s="320"/>
    </row>
    <row r="21" spans="1:20" x14ac:dyDescent="0.2">
      <c r="A21" s="308">
        <v>11</v>
      </c>
      <c r="B21" s="309"/>
      <c r="C21" s="309"/>
      <c r="D21" s="309"/>
      <c r="E21" s="309"/>
      <c r="F21" s="309"/>
      <c r="G21" s="309"/>
      <c r="H21" s="310"/>
      <c r="I21" s="309"/>
      <c r="J21" s="309"/>
      <c r="K21" s="309"/>
      <c r="L21" s="309"/>
      <c r="M21" s="309"/>
      <c r="N21" s="309"/>
      <c r="O21" s="525"/>
      <c r="P21" s="309"/>
      <c r="Q21" s="309"/>
      <c r="R21" s="309"/>
      <c r="S21" s="309"/>
      <c r="T21" s="320"/>
    </row>
    <row r="22" spans="1:20" x14ac:dyDescent="0.2">
      <c r="A22" s="311" t="s">
        <v>7</v>
      </c>
      <c r="B22" s="309"/>
      <c r="C22" s="309"/>
      <c r="D22" s="309"/>
      <c r="E22" s="309"/>
      <c r="F22" s="309"/>
      <c r="G22" s="309"/>
      <c r="H22" s="310"/>
      <c r="I22" s="309"/>
      <c r="J22" s="309"/>
      <c r="K22" s="309"/>
      <c r="L22" s="309"/>
      <c r="M22" s="309"/>
      <c r="N22" s="309"/>
      <c r="O22" s="525"/>
      <c r="P22" s="309"/>
      <c r="Q22" s="309"/>
      <c r="R22" s="309"/>
      <c r="S22" s="309"/>
      <c r="T22" s="320"/>
    </row>
    <row r="23" spans="1:20" x14ac:dyDescent="0.2">
      <c r="A23" s="311" t="s">
        <v>7</v>
      </c>
      <c r="B23" s="309"/>
      <c r="C23" s="309"/>
      <c r="D23" s="309"/>
      <c r="E23" s="309"/>
      <c r="F23" s="309"/>
      <c r="G23" s="309"/>
      <c r="H23" s="310"/>
      <c r="I23" s="309"/>
      <c r="J23" s="309"/>
      <c r="K23" s="309"/>
      <c r="L23" s="309"/>
      <c r="M23" s="309"/>
      <c r="N23" s="309"/>
      <c r="O23" s="525"/>
      <c r="P23" s="309"/>
      <c r="Q23" s="309"/>
      <c r="R23" s="309"/>
      <c r="S23" s="309"/>
      <c r="T23" s="320"/>
    </row>
    <row r="24" spans="1:20" ht="15" x14ac:dyDescent="0.25">
      <c r="A24" s="311" t="s">
        <v>7</v>
      </c>
      <c r="B24" s="395" t="s">
        <v>853</v>
      </c>
      <c r="C24" s="353">
        <v>18000</v>
      </c>
      <c r="D24" s="353">
        <f>G24-C24</f>
        <v>1735</v>
      </c>
      <c r="E24" s="353"/>
      <c r="F24" s="353"/>
      <c r="G24" s="353">
        <v>19735</v>
      </c>
      <c r="H24" s="393">
        <v>231</v>
      </c>
      <c r="I24" s="537">
        <f>J24+K24</f>
        <v>455.88249999999999</v>
      </c>
      <c r="J24" s="537">
        <v>347.34</v>
      </c>
      <c r="K24" s="538">
        <v>108.5425</v>
      </c>
      <c r="L24" s="538">
        <v>0</v>
      </c>
      <c r="M24" s="538">
        <f>N24+O24</f>
        <v>12.719999999999999</v>
      </c>
      <c r="N24" s="538">
        <v>10.52</v>
      </c>
      <c r="O24" s="537">
        <v>2.2000000000000002</v>
      </c>
      <c r="P24" s="538">
        <v>0</v>
      </c>
      <c r="Q24" s="539">
        <v>188.27</v>
      </c>
      <c r="R24" s="538">
        <v>427.15</v>
      </c>
      <c r="S24" s="537">
        <f>Q24+R24</f>
        <v>615.41999999999996</v>
      </c>
      <c r="T24" s="538">
        <v>17.324999999999999</v>
      </c>
    </row>
    <row r="25" spans="1:20" x14ac:dyDescent="0.2">
      <c r="A25" s="312"/>
      <c r="B25" s="312"/>
      <c r="C25" s="312"/>
      <c r="D25" s="312"/>
      <c r="E25" s="312"/>
      <c r="F25" s="312"/>
      <c r="G25" s="312"/>
      <c r="H25" s="312"/>
      <c r="I25" s="304"/>
      <c r="J25" s="304"/>
      <c r="K25" s="304"/>
      <c r="L25" s="304"/>
      <c r="M25" s="304"/>
      <c r="N25" s="304"/>
      <c r="O25" s="304"/>
      <c r="P25" s="304"/>
      <c r="Q25" s="304"/>
      <c r="R25" s="304"/>
      <c r="S25" s="304"/>
      <c r="T25" s="304"/>
    </row>
    <row r="26" spans="1:20" x14ac:dyDescent="0.2">
      <c r="A26" s="313" t="s">
        <v>8</v>
      </c>
      <c r="B26" s="314"/>
      <c r="C26" s="314"/>
      <c r="D26" s="312"/>
      <c r="E26" s="312"/>
      <c r="F26" s="312"/>
      <c r="G26" s="312"/>
      <c r="H26" s="312"/>
      <c r="I26" s="304"/>
      <c r="J26" s="304"/>
      <c r="K26" s="304"/>
      <c r="L26" s="304"/>
      <c r="M26" s="304"/>
      <c r="N26" s="304"/>
      <c r="O26" s="304"/>
      <c r="P26" s="304"/>
      <c r="Q26" s="304"/>
      <c r="R26" s="304"/>
      <c r="S26" s="304"/>
      <c r="T26" s="304"/>
    </row>
    <row r="27" spans="1:20" x14ac:dyDescent="0.2">
      <c r="A27" s="315" t="s">
        <v>9</v>
      </c>
      <c r="B27" s="315"/>
      <c r="C27" s="315"/>
      <c r="I27" s="304"/>
      <c r="J27" s="304"/>
      <c r="K27" s="304"/>
      <c r="L27" s="304"/>
      <c r="M27" s="304"/>
      <c r="N27" s="304"/>
      <c r="O27" s="304"/>
      <c r="P27" s="304"/>
      <c r="Q27" s="304"/>
      <c r="R27" s="304"/>
      <c r="S27" s="304"/>
      <c r="T27" s="304"/>
    </row>
    <row r="28" spans="1:20" x14ac:dyDescent="0.2">
      <c r="A28" s="315" t="s">
        <v>10</v>
      </c>
      <c r="B28" s="315"/>
      <c r="C28" s="315"/>
      <c r="I28" s="304"/>
      <c r="J28" s="304"/>
      <c r="K28" s="304"/>
      <c r="L28" s="304"/>
      <c r="M28" s="304"/>
      <c r="N28" s="304"/>
      <c r="O28" s="304"/>
      <c r="P28" s="304"/>
      <c r="Q28" s="304"/>
      <c r="R28" s="304"/>
      <c r="S28" s="304"/>
      <c r="T28" s="304"/>
    </row>
    <row r="29" spans="1:20" x14ac:dyDescent="0.2">
      <c r="A29" s="866" t="s">
        <v>246</v>
      </c>
      <c r="B29" s="866"/>
      <c r="C29" s="866"/>
      <c r="D29" s="866"/>
      <c r="I29" s="304"/>
      <c r="J29" s="304"/>
      <c r="K29" s="304"/>
      <c r="L29" s="312"/>
      <c r="M29" s="321"/>
      <c r="N29" s="321"/>
      <c r="O29" s="321"/>
      <c r="P29" s="321"/>
      <c r="Q29" s="321"/>
      <c r="R29" s="321"/>
      <c r="S29" s="312"/>
      <c r="T29" s="304"/>
    </row>
    <row r="30" spans="1:20" x14ac:dyDescent="0.2">
      <c r="A30" s="313" t="s">
        <v>123</v>
      </c>
      <c r="B30" s="315" t="s">
        <v>208</v>
      </c>
      <c r="C30" s="315"/>
      <c r="I30" s="304"/>
      <c r="J30" s="304"/>
      <c r="K30" s="304"/>
      <c r="L30" s="304"/>
      <c r="M30" s="304"/>
      <c r="N30" s="304"/>
      <c r="O30" s="304"/>
      <c r="P30" s="304"/>
      <c r="Q30" s="304"/>
      <c r="R30" s="304"/>
      <c r="S30" s="304"/>
      <c r="T30" s="304"/>
    </row>
    <row r="31" spans="1:20" x14ac:dyDescent="0.2">
      <c r="A31" s="313" t="s">
        <v>153</v>
      </c>
      <c r="B31" s="866" t="s">
        <v>692</v>
      </c>
      <c r="C31" s="866"/>
      <c r="D31" s="866"/>
      <c r="E31" s="866"/>
      <c r="F31" s="316"/>
      <c r="I31" s="304"/>
      <c r="J31" s="304"/>
      <c r="K31" s="304"/>
      <c r="L31" s="304"/>
      <c r="M31" s="304"/>
      <c r="N31" s="304"/>
      <c r="O31" s="304"/>
      <c r="P31" s="304"/>
      <c r="Q31" s="304"/>
      <c r="R31" s="304"/>
      <c r="S31" s="304"/>
      <c r="T31" s="304"/>
    </row>
    <row r="32" spans="1:20" x14ac:dyDescent="0.2">
      <c r="A32" s="315" t="s">
        <v>155</v>
      </c>
      <c r="B32" s="866" t="s">
        <v>693</v>
      </c>
      <c r="C32" s="866"/>
      <c r="D32" s="866"/>
      <c r="E32" s="866"/>
      <c r="F32" s="316"/>
      <c r="I32" s="304"/>
      <c r="J32" s="304"/>
      <c r="K32" s="304"/>
      <c r="L32" s="304"/>
      <c r="M32" s="304"/>
      <c r="N32" s="304"/>
      <c r="O32" s="304"/>
      <c r="P32" s="304"/>
      <c r="Q32" s="304"/>
      <c r="R32" s="304"/>
      <c r="S32" s="304"/>
      <c r="T32" s="304"/>
    </row>
    <row r="33" spans="1:20" x14ac:dyDescent="0.2">
      <c r="A33" s="315" t="s">
        <v>177</v>
      </c>
      <c r="B33" s="866" t="s">
        <v>694</v>
      </c>
      <c r="C33" s="866"/>
      <c r="D33" s="866"/>
      <c r="E33" s="866"/>
      <c r="F33" s="866"/>
      <c r="G33" s="866"/>
      <c r="H33" s="866"/>
      <c r="I33" s="866"/>
      <c r="J33" s="866"/>
      <c r="K33" s="866"/>
      <c r="L33" s="866"/>
      <c r="M33" s="866"/>
      <c r="N33" s="866"/>
      <c r="O33" s="866"/>
      <c r="P33" s="866"/>
      <c r="Q33" s="866"/>
      <c r="R33" s="866"/>
      <c r="S33" s="304"/>
      <c r="T33" s="304"/>
    </row>
    <row r="34" spans="1:20" x14ac:dyDescent="0.2">
      <c r="A34" s="315" t="s">
        <v>127</v>
      </c>
      <c r="B34" s="315" t="s">
        <v>264</v>
      </c>
      <c r="C34" s="315"/>
      <c r="I34" s="304"/>
      <c r="J34" s="304"/>
      <c r="K34" s="304"/>
      <c r="L34" s="304"/>
      <c r="M34" s="304"/>
      <c r="N34" s="304"/>
      <c r="O34" s="304"/>
      <c r="P34" s="304"/>
      <c r="Q34" s="304"/>
      <c r="R34" s="304"/>
      <c r="S34" s="304"/>
      <c r="T34" s="304"/>
    </row>
    <row r="35" spans="1:20" x14ac:dyDescent="0.2">
      <c r="A35" s="315" t="s">
        <v>128</v>
      </c>
      <c r="B35" s="315" t="s">
        <v>266</v>
      </c>
      <c r="C35" s="315"/>
      <c r="I35" s="304"/>
      <c r="J35" s="304"/>
      <c r="K35" s="304"/>
      <c r="L35" s="304"/>
      <c r="M35" s="304"/>
      <c r="N35" s="304"/>
      <c r="O35" s="304"/>
      <c r="P35" s="304"/>
      <c r="Q35" s="304"/>
      <c r="R35" s="304"/>
      <c r="S35" s="304"/>
      <c r="T35" s="304"/>
    </row>
    <row r="36" spans="1:20" x14ac:dyDescent="0.2">
      <c r="A36" s="315"/>
      <c r="B36" s="315" t="s">
        <v>267</v>
      </c>
      <c r="C36" s="315"/>
      <c r="I36" s="304"/>
      <c r="J36" s="304"/>
      <c r="K36" s="304"/>
      <c r="L36" s="304"/>
      <c r="M36" s="304"/>
      <c r="N36" s="304"/>
      <c r="O36" s="304"/>
      <c r="P36" s="304"/>
      <c r="Q36" s="304"/>
      <c r="R36" s="304"/>
      <c r="S36" s="304"/>
      <c r="T36" s="304"/>
    </row>
    <row r="37" spans="1:20" x14ac:dyDescent="0.2">
      <c r="A37" s="315"/>
      <c r="B37" s="315"/>
      <c r="C37" s="315"/>
      <c r="I37" s="304"/>
      <c r="J37" s="304"/>
      <c r="K37" s="304"/>
      <c r="L37" s="304"/>
      <c r="M37" s="304"/>
      <c r="N37" s="304"/>
      <c r="O37" s="304"/>
      <c r="P37" s="304"/>
      <c r="Q37" s="304"/>
      <c r="R37" s="304"/>
      <c r="S37" s="304"/>
      <c r="T37" s="304"/>
    </row>
    <row r="38" spans="1:20" x14ac:dyDescent="0.2">
      <c r="A38" s="315"/>
      <c r="B38" s="315"/>
      <c r="C38" s="315"/>
      <c r="I38" s="304"/>
      <c r="J38" s="304"/>
      <c r="K38" s="304"/>
      <c r="L38" s="304"/>
      <c r="M38" s="304"/>
      <c r="N38" s="304"/>
      <c r="O38" s="304"/>
      <c r="P38" s="304"/>
      <c r="Q38" s="304"/>
      <c r="R38" s="304"/>
      <c r="S38" s="304"/>
      <c r="T38" s="304"/>
    </row>
    <row r="39" spans="1:20" x14ac:dyDescent="0.2">
      <c r="A39" s="315" t="s">
        <v>12</v>
      </c>
      <c r="H39" s="315"/>
      <c r="I39" s="304"/>
      <c r="J39" s="315"/>
      <c r="K39" s="315"/>
      <c r="L39" s="315"/>
      <c r="M39" s="315"/>
      <c r="N39" s="315"/>
      <c r="O39" s="315"/>
      <c r="P39" s="315"/>
      <c r="Q39" s="315"/>
      <c r="R39" s="315"/>
      <c r="S39" s="872" t="s">
        <v>13</v>
      </c>
      <c r="T39" s="872"/>
    </row>
    <row r="40" spans="1:20" ht="12.75" customHeight="1" x14ac:dyDescent="0.2">
      <c r="I40" s="315"/>
      <c r="J40" s="871" t="s">
        <v>14</v>
      </c>
      <c r="K40" s="871"/>
      <c r="L40" s="871"/>
      <c r="M40" s="871"/>
      <c r="N40" s="871"/>
      <c r="O40" s="871"/>
      <c r="P40" s="871"/>
      <c r="Q40" s="871"/>
      <c r="R40" s="871"/>
      <c r="S40" s="871"/>
      <c r="T40" s="871"/>
    </row>
    <row r="41" spans="1:20" ht="12.75" customHeight="1" x14ac:dyDescent="0.2">
      <c r="I41" s="871" t="s">
        <v>91</v>
      </c>
      <c r="J41" s="871"/>
      <c r="K41" s="871"/>
      <c r="L41" s="871"/>
      <c r="M41" s="871"/>
      <c r="N41" s="871"/>
      <c r="O41" s="871"/>
      <c r="P41" s="871"/>
      <c r="Q41" s="871"/>
      <c r="R41" s="871"/>
      <c r="S41" s="871"/>
      <c r="T41" s="871"/>
    </row>
    <row r="42" spans="1:20" x14ac:dyDescent="0.2">
      <c r="A42" s="315"/>
      <c r="B42" s="315"/>
      <c r="I42" s="304"/>
      <c r="J42" s="315"/>
      <c r="K42" s="315"/>
      <c r="L42" s="315"/>
      <c r="M42" s="315"/>
      <c r="N42" s="315"/>
      <c r="O42" s="315"/>
      <c r="P42" s="315"/>
      <c r="Q42" s="315"/>
      <c r="R42" s="315"/>
      <c r="S42" s="315"/>
      <c r="T42" s="315" t="s">
        <v>88</v>
      </c>
    </row>
    <row r="44" spans="1:20" x14ac:dyDescent="0.2">
      <c r="A44" s="860"/>
      <c r="B44" s="860"/>
      <c r="C44" s="860"/>
      <c r="D44" s="860"/>
      <c r="E44" s="860"/>
      <c r="F44" s="860"/>
      <c r="G44" s="860"/>
      <c r="H44" s="860"/>
      <c r="I44" s="860"/>
      <c r="J44" s="860"/>
      <c r="K44" s="860"/>
      <c r="L44" s="860"/>
      <c r="M44" s="860"/>
      <c r="N44" s="860"/>
      <c r="O44" s="860"/>
      <c r="P44" s="860"/>
      <c r="Q44" s="860"/>
      <c r="R44" s="860"/>
      <c r="S44" s="860"/>
      <c r="T44" s="860"/>
    </row>
  </sheetData>
  <mergeCells count="24">
    <mergeCell ref="S1:T1"/>
    <mergeCell ref="A4:R5"/>
    <mergeCell ref="A29:D29"/>
    <mergeCell ref="A2:T2"/>
    <mergeCell ref="B31:E31"/>
    <mergeCell ref="A3:T3"/>
    <mergeCell ref="G1:I1"/>
    <mergeCell ref="M8:P8"/>
    <mergeCell ref="A6:T6"/>
    <mergeCell ref="A44:T44"/>
    <mergeCell ref="L7:T7"/>
    <mergeCell ref="A8:A9"/>
    <mergeCell ref="B8:B9"/>
    <mergeCell ref="C8:G8"/>
    <mergeCell ref="A7:B7"/>
    <mergeCell ref="Q8:S8"/>
    <mergeCell ref="H8:H9"/>
    <mergeCell ref="J40:T40"/>
    <mergeCell ref="I41:T41"/>
    <mergeCell ref="S39:T39"/>
    <mergeCell ref="I8:L8"/>
    <mergeCell ref="T8:T9"/>
    <mergeCell ref="B32:E32"/>
    <mergeCell ref="B33:R33"/>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A4" zoomScaleNormal="100" zoomScaleSheetLayoutView="100" workbookViewId="0">
      <selection activeCell="F29" sqref="F29"/>
    </sheetView>
  </sheetViews>
  <sheetFormatPr defaultRowHeight="12.75" x14ac:dyDescent="0.2"/>
  <cols>
    <col min="1" max="1" width="5.5703125" style="304" customWidth="1"/>
    <col min="2" max="2" width="8.85546875" style="304" customWidth="1"/>
    <col min="3" max="3" width="10.28515625" style="304" customWidth="1"/>
    <col min="4" max="4" width="8.42578125" style="304" customWidth="1"/>
    <col min="5" max="6" width="9.85546875" style="304" customWidth="1"/>
    <col min="7" max="7" width="10.85546875" style="304" customWidth="1"/>
    <col min="8" max="8" width="12.85546875" style="304" customWidth="1"/>
    <col min="9" max="9" width="8.7109375" style="289" customWidth="1"/>
    <col min="10" max="11" width="8" style="289" customWidth="1"/>
    <col min="12" max="16" width="8.140625" style="289" customWidth="1"/>
    <col min="17" max="17" width="8.85546875" style="289" customWidth="1"/>
    <col min="18" max="18" width="9.28515625" style="289" customWidth="1"/>
    <col min="19" max="19" width="11" style="289" customWidth="1"/>
    <col min="20" max="20" width="12.85546875" style="289" customWidth="1"/>
    <col min="21" max="16384" width="9.140625" style="289"/>
  </cols>
  <sheetData>
    <row r="1" spans="1:20" ht="15" x14ac:dyDescent="0.2">
      <c r="G1" s="877"/>
      <c r="H1" s="877"/>
      <c r="I1" s="877"/>
      <c r="J1" s="304"/>
      <c r="K1" s="304"/>
      <c r="L1" s="304"/>
      <c r="M1" s="304"/>
      <c r="N1" s="304"/>
      <c r="O1" s="304"/>
      <c r="P1" s="304"/>
      <c r="Q1" s="304"/>
      <c r="R1" s="304"/>
      <c r="S1" s="873" t="s">
        <v>674</v>
      </c>
      <c r="T1" s="873"/>
    </row>
    <row r="2" spans="1:20" ht="15.75" x14ac:dyDescent="0.25">
      <c r="A2" s="875" t="s">
        <v>0</v>
      </c>
      <c r="B2" s="875"/>
      <c r="C2" s="875"/>
      <c r="D2" s="875"/>
      <c r="E2" s="875"/>
      <c r="F2" s="875"/>
      <c r="G2" s="875"/>
      <c r="H2" s="875"/>
      <c r="I2" s="875"/>
      <c r="J2" s="875"/>
      <c r="K2" s="875"/>
      <c r="L2" s="875"/>
      <c r="M2" s="875"/>
      <c r="N2" s="875"/>
      <c r="O2" s="875"/>
      <c r="P2" s="875"/>
      <c r="Q2" s="875"/>
      <c r="R2" s="875"/>
      <c r="S2" s="875"/>
      <c r="T2" s="875"/>
    </row>
    <row r="3" spans="1:20" ht="18" x14ac:dyDescent="0.25">
      <c r="A3" s="876" t="s">
        <v>574</v>
      </c>
      <c r="B3" s="876"/>
      <c r="C3" s="876"/>
      <c r="D3" s="876"/>
      <c r="E3" s="876"/>
      <c r="F3" s="876"/>
      <c r="G3" s="876"/>
      <c r="H3" s="876"/>
      <c r="I3" s="876"/>
      <c r="J3" s="876"/>
      <c r="K3" s="876"/>
      <c r="L3" s="876"/>
      <c r="M3" s="876"/>
      <c r="N3" s="876"/>
      <c r="O3" s="876"/>
      <c r="P3" s="876"/>
      <c r="Q3" s="876"/>
      <c r="R3" s="876"/>
      <c r="S3" s="876"/>
      <c r="T3" s="876"/>
    </row>
    <row r="4" spans="1:20" ht="12.75" customHeight="1" x14ac:dyDescent="0.2">
      <c r="A4" s="874" t="s">
        <v>830</v>
      </c>
      <c r="B4" s="874"/>
      <c r="C4" s="874"/>
      <c r="D4" s="874"/>
      <c r="E4" s="874"/>
      <c r="F4" s="874"/>
      <c r="G4" s="874"/>
      <c r="H4" s="874"/>
      <c r="I4" s="874"/>
      <c r="J4" s="874"/>
      <c r="K4" s="874"/>
      <c r="L4" s="874"/>
      <c r="M4" s="874"/>
      <c r="N4" s="874"/>
      <c r="O4" s="874"/>
      <c r="P4" s="874"/>
      <c r="Q4" s="874"/>
      <c r="R4" s="874"/>
      <c r="S4" s="304"/>
      <c r="T4" s="304"/>
    </row>
    <row r="5" spans="1:20" s="290" customFormat="1" ht="7.5" customHeight="1" x14ac:dyDescent="0.25">
      <c r="A5" s="874"/>
      <c r="B5" s="874"/>
      <c r="C5" s="874"/>
      <c r="D5" s="874"/>
      <c r="E5" s="874"/>
      <c r="F5" s="874"/>
      <c r="G5" s="874"/>
      <c r="H5" s="874"/>
      <c r="I5" s="874"/>
      <c r="J5" s="874"/>
      <c r="K5" s="874"/>
      <c r="L5" s="874"/>
      <c r="M5" s="874"/>
      <c r="N5" s="874"/>
      <c r="O5" s="874"/>
      <c r="P5" s="874"/>
      <c r="Q5" s="874"/>
      <c r="R5" s="874"/>
      <c r="S5" s="317"/>
      <c r="T5" s="317"/>
    </row>
    <row r="6" spans="1:20" x14ac:dyDescent="0.2">
      <c r="A6" s="878"/>
      <c r="B6" s="878"/>
      <c r="C6" s="878"/>
      <c r="D6" s="878"/>
      <c r="E6" s="878"/>
      <c r="F6" s="878"/>
      <c r="G6" s="878"/>
      <c r="H6" s="878"/>
      <c r="I6" s="878"/>
      <c r="J6" s="878"/>
      <c r="K6" s="878"/>
      <c r="L6" s="878"/>
      <c r="M6" s="878"/>
      <c r="N6" s="878"/>
      <c r="O6" s="878"/>
      <c r="P6" s="878"/>
      <c r="Q6" s="878"/>
      <c r="R6" s="878"/>
      <c r="S6" s="878"/>
      <c r="T6" s="878"/>
    </row>
    <row r="7" spans="1:20" x14ac:dyDescent="0.2">
      <c r="A7" s="866" t="s">
        <v>186</v>
      </c>
      <c r="B7" s="866"/>
      <c r="H7" s="318"/>
      <c r="I7" s="304"/>
      <c r="J7" s="304"/>
      <c r="K7" s="304"/>
      <c r="L7" s="861"/>
      <c r="M7" s="861"/>
      <c r="N7" s="861"/>
      <c r="O7" s="861"/>
      <c r="P7" s="861"/>
      <c r="Q7" s="861"/>
      <c r="R7" s="861"/>
      <c r="S7" s="861"/>
      <c r="T7" s="861"/>
    </row>
    <row r="8" spans="1:20" ht="30.75" customHeight="1" x14ac:dyDescent="0.2">
      <c r="A8" s="862" t="s">
        <v>2</v>
      </c>
      <c r="B8" s="862" t="s">
        <v>3</v>
      </c>
      <c r="C8" s="863" t="s">
        <v>550</v>
      </c>
      <c r="D8" s="864"/>
      <c r="E8" s="864"/>
      <c r="F8" s="864"/>
      <c r="G8" s="865"/>
      <c r="H8" s="867" t="s">
        <v>89</v>
      </c>
      <c r="I8" s="863" t="s">
        <v>90</v>
      </c>
      <c r="J8" s="864"/>
      <c r="K8" s="864"/>
      <c r="L8" s="865"/>
      <c r="M8" s="863" t="s">
        <v>98</v>
      </c>
      <c r="N8" s="864"/>
      <c r="O8" s="864"/>
      <c r="P8" s="865"/>
      <c r="Q8" s="867" t="s">
        <v>206</v>
      </c>
      <c r="R8" s="868"/>
      <c r="S8" s="869"/>
      <c r="T8" s="862" t="s">
        <v>497</v>
      </c>
    </row>
    <row r="9" spans="1:20" ht="75" customHeight="1" x14ac:dyDescent="0.2">
      <c r="A9" s="862"/>
      <c r="B9" s="862"/>
      <c r="C9" s="306" t="s">
        <v>5</v>
      </c>
      <c r="D9" s="306" t="s">
        <v>6</v>
      </c>
      <c r="E9" s="306" t="s">
        <v>401</v>
      </c>
      <c r="F9" s="307" t="s">
        <v>107</v>
      </c>
      <c r="G9" s="389" t="s">
        <v>263</v>
      </c>
      <c r="H9" s="870"/>
      <c r="I9" s="306" t="s">
        <v>207</v>
      </c>
      <c r="J9" s="306" t="s">
        <v>125</v>
      </c>
      <c r="K9" s="306" t="s">
        <v>126</v>
      </c>
      <c r="L9" s="306" t="s">
        <v>496</v>
      </c>
      <c r="M9" s="306" t="s">
        <v>152</v>
      </c>
      <c r="N9" s="306" t="s">
        <v>154</v>
      </c>
      <c r="O9" s="306" t="s">
        <v>156</v>
      </c>
      <c r="P9" s="306" t="s">
        <v>495</v>
      </c>
      <c r="Q9" s="306" t="s">
        <v>176</v>
      </c>
      <c r="R9" s="307" t="s">
        <v>161</v>
      </c>
      <c r="S9" s="319" t="s">
        <v>19</v>
      </c>
      <c r="T9" s="862"/>
    </row>
    <row r="10" spans="1:20" s="291" customFormat="1" x14ac:dyDescent="0.2">
      <c r="A10" s="306">
        <v>1</v>
      </c>
      <c r="B10" s="306">
        <v>2</v>
      </c>
      <c r="C10" s="306">
        <v>3</v>
      </c>
      <c r="D10" s="306">
        <v>4</v>
      </c>
      <c r="E10" s="306">
        <v>5</v>
      </c>
      <c r="F10" s="306">
        <v>6</v>
      </c>
      <c r="G10" s="306">
        <v>7</v>
      </c>
      <c r="H10" s="306">
        <v>8</v>
      </c>
      <c r="I10" s="306">
        <v>9</v>
      </c>
      <c r="J10" s="306">
        <v>10</v>
      </c>
      <c r="K10" s="306">
        <v>11</v>
      </c>
      <c r="L10" s="306">
        <v>12</v>
      </c>
      <c r="M10" s="306">
        <v>13</v>
      </c>
      <c r="N10" s="306">
        <v>14</v>
      </c>
      <c r="O10" s="306">
        <v>15</v>
      </c>
      <c r="P10" s="306">
        <v>16</v>
      </c>
      <c r="Q10" s="306">
        <v>17</v>
      </c>
      <c r="R10" s="306">
        <v>18</v>
      </c>
      <c r="S10" s="306">
        <v>19</v>
      </c>
      <c r="T10" s="306">
        <v>20</v>
      </c>
    </row>
    <row r="11" spans="1:20" ht="21" customHeight="1" x14ac:dyDescent="0.2">
      <c r="A11" s="308">
        <v>1</v>
      </c>
      <c r="B11" s="394" t="s">
        <v>856</v>
      </c>
      <c r="C11" s="478">
        <v>13068</v>
      </c>
      <c r="D11" s="478">
        <f>G11-C11</f>
        <v>1400</v>
      </c>
      <c r="E11" s="478">
        <v>0</v>
      </c>
      <c r="F11" s="478">
        <v>0</v>
      </c>
      <c r="G11" s="478">
        <v>14468</v>
      </c>
      <c r="H11" s="531">
        <v>231</v>
      </c>
      <c r="I11" s="532">
        <f>J11+K11</f>
        <v>501.31619999999998</v>
      </c>
      <c r="J11" s="532">
        <v>381.95519999999999</v>
      </c>
      <c r="K11" s="532">
        <v>119.361</v>
      </c>
      <c r="L11" s="532">
        <v>0</v>
      </c>
      <c r="M11" s="533">
        <f>N11+O11</f>
        <v>25.55</v>
      </c>
      <c r="N11" s="533">
        <v>11.57</v>
      </c>
      <c r="O11" s="532">
        <v>13.98</v>
      </c>
      <c r="P11" s="532">
        <v>0</v>
      </c>
      <c r="Q11" s="534">
        <v>206.54</v>
      </c>
      <c r="R11" s="535">
        <v>337.88</v>
      </c>
      <c r="S11" s="534">
        <f>Q11+R11</f>
        <v>544.41999999999996</v>
      </c>
      <c r="T11" s="536">
        <v>25.98</v>
      </c>
    </row>
    <row r="12" spans="1:20" x14ac:dyDescent="0.2">
      <c r="A12" s="308">
        <v>2</v>
      </c>
      <c r="B12" s="309"/>
      <c r="C12" s="309"/>
      <c r="D12" s="309"/>
      <c r="E12" s="309"/>
      <c r="F12" s="309"/>
      <c r="G12" s="309"/>
      <c r="H12" s="310"/>
      <c r="I12" s="309"/>
      <c r="J12" s="309"/>
      <c r="K12" s="309"/>
      <c r="L12" s="309"/>
      <c r="M12" s="309"/>
      <c r="N12" s="309"/>
      <c r="O12" s="309"/>
      <c r="P12" s="309"/>
      <c r="Q12" s="309"/>
      <c r="R12" s="309"/>
      <c r="S12" s="309"/>
      <c r="T12" s="320"/>
    </row>
    <row r="13" spans="1:20" x14ac:dyDescent="0.2">
      <c r="A13" s="308">
        <v>3</v>
      </c>
      <c r="B13" s="309"/>
      <c r="C13" s="309"/>
      <c r="D13" s="309"/>
      <c r="E13" s="309"/>
      <c r="F13" s="309"/>
      <c r="G13" s="309"/>
      <c r="H13" s="310"/>
      <c r="I13" s="309"/>
      <c r="J13" s="309"/>
      <c r="K13" s="309"/>
      <c r="L13" s="309"/>
      <c r="M13" s="309"/>
      <c r="N13" s="309"/>
      <c r="O13" s="309"/>
      <c r="P13" s="309"/>
      <c r="Q13" s="309"/>
      <c r="R13" s="309"/>
      <c r="S13" s="309"/>
      <c r="T13" s="320"/>
    </row>
    <row r="14" spans="1:20" x14ac:dyDescent="0.2">
      <c r="A14" s="308">
        <v>4</v>
      </c>
      <c r="B14" s="309"/>
      <c r="C14" s="309"/>
      <c r="D14" s="309"/>
      <c r="E14" s="309"/>
      <c r="F14" s="309"/>
      <c r="G14" s="309"/>
      <c r="H14" s="310"/>
      <c r="I14" s="309"/>
      <c r="J14" s="309"/>
      <c r="K14" s="309"/>
      <c r="L14" s="309"/>
      <c r="M14" s="309"/>
      <c r="N14" s="309"/>
      <c r="O14" s="309"/>
      <c r="P14" s="309"/>
      <c r="Q14" s="309"/>
      <c r="R14" s="309"/>
      <c r="S14" s="309"/>
      <c r="T14" s="320"/>
    </row>
    <row r="15" spans="1:20" x14ac:dyDescent="0.2">
      <c r="A15" s="308">
        <v>5</v>
      </c>
      <c r="B15" s="309"/>
      <c r="C15" s="309"/>
      <c r="D15" s="309"/>
      <c r="E15" s="309"/>
      <c r="F15" s="309"/>
      <c r="G15" s="309"/>
      <c r="H15" s="310"/>
      <c r="I15" s="309"/>
      <c r="J15" s="309"/>
      <c r="K15" s="309"/>
      <c r="L15" s="309"/>
      <c r="M15" s="309"/>
      <c r="N15" s="309"/>
      <c r="O15" s="309"/>
      <c r="P15" s="309"/>
      <c r="Q15" s="309"/>
      <c r="R15" s="309"/>
      <c r="S15" s="309"/>
      <c r="T15" s="320"/>
    </row>
    <row r="16" spans="1:20" x14ac:dyDescent="0.2">
      <c r="A16" s="308">
        <v>6</v>
      </c>
      <c r="B16" s="309"/>
      <c r="C16" s="309"/>
      <c r="D16" s="309"/>
      <c r="E16" s="309"/>
      <c r="F16" s="309"/>
      <c r="G16" s="309"/>
      <c r="H16" s="310"/>
      <c r="I16" s="309"/>
      <c r="J16" s="309"/>
      <c r="K16" s="309"/>
      <c r="L16" s="309"/>
      <c r="M16" s="309"/>
      <c r="N16" s="309"/>
      <c r="O16" s="309"/>
      <c r="P16" s="309"/>
      <c r="Q16" s="309"/>
      <c r="R16" s="309"/>
      <c r="S16" s="309"/>
      <c r="T16" s="320"/>
    </row>
    <row r="17" spans="1:20" x14ac:dyDescent="0.2">
      <c r="A17" s="308">
        <v>7</v>
      </c>
      <c r="B17" s="309"/>
      <c r="C17" s="309"/>
      <c r="D17" s="309"/>
      <c r="E17" s="309"/>
      <c r="F17" s="309"/>
      <c r="G17" s="309"/>
      <c r="H17" s="310"/>
      <c r="I17" s="309"/>
      <c r="J17" s="309"/>
      <c r="K17" s="309"/>
      <c r="L17" s="309"/>
      <c r="M17" s="309"/>
      <c r="N17" s="309"/>
      <c r="O17" s="309"/>
      <c r="P17" s="309"/>
      <c r="Q17" s="309"/>
      <c r="R17" s="309"/>
      <c r="S17" s="309"/>
      <c r="T17" s="320"/>
    </row>
    <row r="18" spans="1:20" x14ac:dyDescent="0.2">
      <c r="A18" s="308">
        <v>8</v>
      </c>
      <c r="B18" s="309"/>
      <c r="C18" s="309"/>
      <c r="D18" s="309"/>
      <c r="E18" s="309"/>
      <c r="F18" s="309"/>
      <c r="G18" s="309"/>
      <c r="H18" s="310"/>
      <c r="I18" s="309"/>
      <c r="J18" s="309"/>
      <c r="K18" s="309"/>
      <c r="L18" s="309"/>
      <c r="M18" s="309"/>
      <c r="N18" s="309"/>
      <c r="O18" s="309"/>
      <c r="P18" s="309"/>
      <c r="Q18" s="309"/>
      <c r="R18" s="309"/>
      <c r="S18" s="309"/>
      <c r="T18" s="320"/>
    </row>
    <row r="19" spans="1:20" x14ac:dyDescent="0.2">
      <c r="A19" s="308">
        <v>9</v>
      </c>
      <c r="B19" s="309"/>
      <c r="C19" s="309"/>
      <c r="D19" s="309"/>
      <c r="E19" s="309"/>
      <c r="F19" s="309"/>
      <c r="G19" s="309"/>
      <c r="H19" s="310"/>
      <c r="I19" s="309"/>
      <c r="J19" s="309"/>
      <c r="K19" s="309"/>
      <c r="L19" s="309"/>
      <c r="M19" s="309"/>
      <c r="N19" s="309"/>
      <c r="O19" s="309"/>
      <c r="P19" s="309"/>
      <c r="Q19" s="309"/>
      <c r="R19" s="309"/>
      <c r="S19" s="309"/>
      <c r="T19" s="320"/>
    </row>
    <row r="20" spans="1:20" x14ac:dyDescent="0.2">
      <c r="A20" s="308">
        <v>10</v>
      </c>
      <c r="B20" s="309"/>
      <c r="C20" s="309"/>
      <c r="D20" s="309"/>
      <c r="E20" s="309"/>
      <c r="F20" s="309"/>
      <c r="G20" s="309"/>
      <c r="H20" s="310"/>
      <c r="I20" s="309"/>
      <c r="J20" s="309"/>
      <c r="K20" s="309"/>
      <c r="L20" s="309"/>
      <c r="M20" s="309"/>
      <c r="N20" s="309"/>
      <c r="O20" s="309"/>
      <c r="P20" s="309"/>
      <c r="Q20" s="309"/>
      <c r="R20" s="309"/>
      <c r="S20" s="309"/>
      <c r="T20" s="320"/>
    </row>
    <row r="21" spans="1:20" x14ac:dyDescent="0.2">
      <c r="A21" s="308">
        <v>11</v>
      </c>
      <c r="B21" s="309"/>
      <c r="C21" s="309"/>
      <c r="D21" s="309"/>
      <c r="E21" s="309"/>
      <c r="F21" s="309"/>
      <c r="G21" s="309"/>
      <c r="H21" s="310"/>
      <c r="I21" s="309"/>
      <c r="J21" s="309"/>
      <c r="K21" s="309"/>
      <c r="L21" s="309"/>
      <c r="M21" s="309"/>
      <c r="N21" s="309"/>
      <c r="O21" s="309"/>
      <c r="P21" s="309"/>
      <c r="Q21" s="309"/>
      <c r="R21" s="309"/>
      <c r="S21" s="309"/>
      <c r="T21" s="320"/>
    </row>
    <row r="22" spans="1:20" x14ac:dyDescent="0.2">
      <c r="A22" s="311" t="s">
        <v>7</v>
      </c>
      <c r="B22" s="309"/>
      <c r="C22" s="309"/>
      <c r="D22" s="309"/>
      <c r="E22" s="309"/>
      <c r="F22" s="309"/>
      <c r="G22" s="309"/>
      <c r="H22" s="310"/>
      <c r="I22" s="309"/>
      <c r="J22" s="309"/>
      <c r="K22" s="309"/>
      <c r="L22" s="309"/>
      <c r="M22" s="309"/>
      <c r="N22" s="309"/>
      <c r="O22" s="309"/>
      <c r="P22" s="309"/>
      <c r="Q22" s="309"/>
      <c r="R22" s="309"/>
      <c r="S22" s="309"/>
      <c r="T22" s="320"/>
    </row>
    <row r="23" spans="1:20" x14ac:dyDescent="0.2">
      <c r="A23" s="311" t="s">
        <v>7</v>
      </c>
      <c r="B23" s="309"/>
      <c r="C23" s="309"/>
      <c r="D23" s="309"/>
      <c r="E23" s="309"/>
      <c r="F23" s="309"/>
      <c r="G23" s="309"/>
      <c r="H23" s="310"/>
      <c r="I23" s="309"/>
      <c r="J23" s="309"/>
      <c r="K23" s="309"/>
      <c r="L23" s="309"/>
      <c r="M23" s="309"/>
      <c r="N23" s="309"/>
      <c r="O23" s="309"/>
      <c r="P23" s="309"/>
      <c r="Q23" s="309"/>
      <c r="R23" s="309"/>
      <c r="S23" s="309"/>
      <c r="T23" s="320"/>
    </row>
    <row r="24" spans="1:20" x14ac:dyDescent="0.2">
      <c r="A24" s="311" t="s">
        <v>7</v>
      </c>
      <c r="B24" s="394" t="s">
        <v>856</v>
      </c>
      <c r="C24" s="478">
        <v>13068</v>
      </c>
      <c r="D24" s="478">
        <f>G24-C24</f>
        <v>1400</v>
      </c>
      <c r="E24" s="478">
        <v>0</v>
      </c>
      <c r="F24" s="478">
        <v>0</v>
      </c>
      <c r="G24" s="478">
        <v>14468</v>
      </c>
      <c r="H24" s="531">
        <v>231</v>
      </c>
      <c r="I24" s="532">
        <f>J24+K24</f>
        <v>501.31619999999998</v>
      </c>
      <c r="J24" s="532">
        <v>381.95519999999999</v>
      </c>
      <c r="K24" s="532">
        <v>119.361</v>
      </c>
      <c r="L24" s="532">
        <v>0</v>
      </c>
      <c r="M24" s="533">
        <f>N24+O24</f>
        <v>25.55</v>
      </c>
      <c r="N24" s="533">
        <v>11.57</v>
      </c>
      <c r="O24" s="532">
        <v>13.98</v>
      </c>
      <c r="P24" s="532">
        <v>0</v>
      </c>
      <c r="Q24" s="534">
        <v>206.54</v>
      </c>
      <c r="R24" s="535">
        <v>337.88</v>
      </c>
      <c r="S24" s="534">
        <f>Q24+R24</f>
        <v>544.41999999999996</v>
      </c>
      <c r="T24" s="536">
        <v>25.98</v>
      </c>
    </row>
    <row r="25" spans="1:20" x14ac:dyDescent="0.2">
      <c r="A25" s="312"/>
      <c r="B25" s="312"/>
      <c r="C25" s="312"/>
      <c r="D25" s="312"/>
      <c r="E25" s="312"/>
      <c r="F25" s="312"/>
      <c r="G25" s="312"/>
      <c r="H25" s="312"/>
      <c r="I25" s="304"/>
      <c r="J25" s="304"/>
      <c r="K25" s="304"/>
      <c r="L25" s="304"/>
      <c r="M25" s="304"/>
      <c r="N25" s="304"/>
      <c r="O25" s="304"/>
      <c r="P25" s="304"/>
      <c r="Q25" s="304"/>
      <c r="R25" s="304"/>
      <c r="S25" s="304"/>
      <c r="T25" s="304"/>
    </row>
    <row r="26" spans="1:20" x14ac:dyDescent="0.2">
      <c r="A26" s="313" t="s">
        <v>8</v>
      </c>
      <c r="B26" s="314"/>
      <c r="C26" s="314"/>
      <c r="D26" s="312"/>
      <c r="E26" s="312"/>
      <c r="F26" s="312"/>
      <c r="G26" s="312"/>
      <c r="H26" s="312"/>
      <c r="I26" s="304"/>
      <c r="J26" s="304"/>
      <c r="K26" s="304"/>
      <c r="L26" s="304"/>
      <c r="M26" s="304"/>
      <c r="N26" s="304"/>
      <c r="O26" s="304"/>
      <c r="P26" s="304"/>
      <c r="Q26" s="304"/>
      <c r="R26" s="304"/>
      <c r="S26" s="304"/>
      <c r="T26" s="304"/>
    </row>
    <row r="27" spans="1:20" x14ac:dyDescent="0.2">
      <c r="A27" s="315" t="s">
        <v>9</v>
      </c>
      <c r="B27" s="315"/>
      <c r="C27" s="315"/>
      <c r="I27" s="304"/>
      <c r="J27" s="304"/>
      <c r="K27" s="304"/>
      <c r="L27" s="304"/>
      <c r="M27" s="304"/>
      <c r="N27" s="304"/>
      <c r="O27" s="304"/>
      <c r="P27" s="304"/>
      <c r="Q27" s="304"/>
      <c r="R27" s="304"/>
      <c r="S27" s="304"/>
      <c r="T27" s="304"/>
    </row>
    <row r="28" spans="1:20" x14ac:dyDescent="0.2">
      <c r="A28" s="315" t="s">
        <v>10</v>
      </c>
      <c r="B28" s="315"/>
      <c r="C28" s="315"/>
      <c r="I28" s="304"/>
      <c r="J28" s="304"/>
      <c r="K28" s="304"/>
      <c r="L28" s="304"/>
      <c r="M28" s="304"/>
      <c r="N28" s="304"/>
      <c r="O28" s="304"/>
      <c r="P28" s="304"/>
      <c r="Q28" s="304"/>
      <c r="R28" s="304"/>
      <c r="S28" s="304"/>
      <c r="T28" s="304"/>
    </row>
    <row r="29" spans="1:20" x14ac:dyDescent="0.2">
      <c r="A29" s="866" t="s">
        <v>246</v>
      </c>
      <c r="B29" s="866"/>
      <c r="C29" s="866"/>
      <c r="D29" s="866"/>
      <c r="I29" s="304"/>
      <c r="J29" s="304"/>
      <c r="K29" s="304"/>
      <c r="L29" s="312"/>
      <c r="M29" s="321"/>
      <c r="N29" s="321"/>
      <c r="O29" s="321"/>
      <c r="P29" s="321"/>
      <c r="Q29" s="321"/>
      <c r="R29" s="321"/>
      <c r="S29" s="312"/>
      <c r="T29" s="304"/>
    </row>
    <row r="30" spans="1:20" x14ac:dyDescent="0.2">
      <c r="A30" s="313" t="s">
        <v>123</v>
      </c>
      <c r="B30" s="315" t="s">
        <v>208</v>
      </c>
      <c r="C30" s="315"/>
      <c r="I30" s="304"/>
      <c r="J30" s="304"/>
      <c r="K30" s="304"/>
      <c r="L30" s="304"/>
      <c r="M30" s="304"/>
      <c r="N30" s="304"/>
      <c r="O30" s="304"/>
      <c r="P30" s="304"/>
      <c r="Q30" s="304"/>
      <c r="R30" s="304"/>
      <c r="S30" s="304"/>
      <c r="T30" s="304"/>
    </row>
    <row r="31" spans="1:20" x14ac:dyDescent="0.2">
      <c r="A31" s="313" t="s">
        <v>153</v>
      </c>
      <c r="B31" s="866" t="s">
        <v>692</v>
      </c>
      <c r="C31" s="866"/>
      <c r="D31" s="866"/>
      <c r="E31" s="866"/>
      <c r="F31" s="316"/>
      <c r="I31" s="304"/>
      <c r="J31" s="304"/>
      <c r="K31" s="304"/>
      <c r="L31" s="304"/>
      <c r="M31" s="304"/>
      <c r="N31" s="304"/>
      <c r="O31" s="304"/>
      <c r="P31" s="304"/>
      <c r="Q31" s="304"/>
      <c r="R31" s="304"/>
      <c r="S31" s="304"/>
      <c r="T31" s="304"/>
    </row>
    <row r="32" spans="1:20" x14ac:dyDescent="0.2">
      <c r="A32" s="315" t="s">
        <v>155</v>
      </c>
      <c r="B32" s="866" t="s">
        <v>693</v>
      </c>
      <c r="C32" s="866"/>
      <c r="D32" s="866"/>
      <c r="E32" s="866"/>
      <c r="F32" s="316"/>
      <c r="I32" s="304"/>
      <c r="J32" s="304"/>
      <c r="K32" s="304"/>
      <c r="L32" s="304"/>
      <c r="M32" s="304"/>
      <c r="N32" s="304"/>
      <c r="O32" s="304"/>
      <c r="P32" s="304"/>
      <c r="Q32" s="304"/>
      <c r="R32" s="304"/>
      <c r="S32" s="304"/>
      <c r="T32" s="304"/>
    </row>
    <row r="33" spans="1:20" x14ac:dyDescent="0.2">
      <c r="A33" s="315" t="s">
        <v>177</v>
      </c>
      <c r="B33" s="866" t="s">
        <v>697</v>
      </c>
      <c r="C33" s="866"/>
      <c r="D33" s="866"/>
      <c r="E33" s="866"/>
      <c r="F33" s="866"/>
      <c r="G33" s="866"/>
      <c r="H33" s="866"/>
      <c r="I33" s="866"/>
      <c r="J33" s="866"/>
      <c r="K33" s="866"/>
      <c r="L33" s="866"/>
      <c r="M33" s="866"/>
      <c r="N33" s="866"/>
      <c r="O33" s="866"/>
      <c r="P33" s="866"/>
      <c r="Q33" s="866"/>
      <c r="R33" s="866"/>
      <c r="S33" s="304"/>
      <c r="T33" s="304"/>
    </row>
    <row r="34" spans="1:20" x14ac:dyDescent="0.2">
      <c r="A34" s="315" t="s">
        <v>127</v>
      </c>
      <c r="B34" s="315" t="s">
        <v>264</v>
      </c>
      <c r="C34" s="315"/>
      <c r="I34" s="304"/>
      <c r="J34" s="304"/>
      <c r="K34" s="304"/>
      <c r="L34" s="304"/>
      <c r="M34" s="304"/>
      <c r="N34" s="304"/>
      <c r="O34" s="304"/>
      <c r="P34" s="304"/>
      <c r="Q34" s="304"/>
      <c r="R34" s="304"/>
      <c r="S34" s="304"/>
      <c r="T34" s="304"/>
    </row>
    <row r="35" spans="1:20" x14ac:dyDescent="0.2">
      <c r="A35" s="315" t="s">
        <v>128</v>
      </c>
      <c r="B35" s="315" t="s">
        <v>266</v>
      </c>
      <c r="C35" s="315"/>
      <c r="I35" s="304"/>
      <c r="J35" s="304"/>
      <c r="K35" s="304"/>
      <c r="L35" s="304"/>
      <c r="M35" s="304"/>
      <c r="N35" s="304"/>
      <c r="O35" s="304"/>
      <c r="P35" s="304"/>
      <c r="Q35" s="304"/>
      <c r="R35" s="304"/>
      <c r="S35" s="304"/>
      <c r="T35" s="304"/>
    </row>
    <row r="36" spans="1:20" x14ac:dyDescent="0.2">
      <c r="A36" s="315"/>
      <c r="B36" s="315" t="s">
        <v>267</v>
      </c>
      <c r="C36" s="315"/>
      <c r="I36" s="304"/>
      <c r="J36" s="304"/>
      <c r="K36" s="304"/>
      <c r="L36" s="304"/>
      <c r="M36" s="304"/>
      <c r="N36" s="304"/>
      <c r="O36" s="304"/>
      <c r="P36" s="304"/>
      <c r="Q36" s="304"/>
      <c r="R36" s="304"/>
      <c r="S36" s="304"/>
      <c r="T36" s="304"/>
    </row>
    <row r="37" spans="1:20" x14ac:dyDescent="0.2">
      <c r="A37" s="315"/>
      <c r="B37" s="315"/>
      <c r="C37" s="315"/>
    </row>
    <row r="38" spans="1:20" x14ac:dyDescent="0.2">
      <c r="A38" s="315"/>
      <c r="B38" s="315"/>
      <c r="C38" s="315"/>
    </row>
    <row r="39" spans="1:20" x14ac:dyDescent="0.2">
      <c r="A39" s="315" t="s">
        <v>12</v>
      </c>
      <c r="H39" s="315"/>
      <c r="J39" s="291"/>
      <c r="K39" s="291"/>
      <c r="L39" s="291"/>
      <c r="M39" s="291"/>
      <c r="N39" s="291"/>
      <c r="O39" s="291"/>
      <c r="P39" s="291"/>
      <c r="Q39" s="291"/>
      <c r="R39" s="291"/>
      <c r="S39" s="880" t="s">
        <v>13</v>
      </c>
      <c r="T39" s="880"/>
    </row>
    <row r="40" spans="1:20" ht="12.75" customHeight="1" x14ac:dyDescent="0.2">
      <c r="I40" s="291"/>
      <c r="J40" s="879" t="s">
        <v>14</v>
      </c>
      <c r="K40" s="879"/>
      <c r="L40" s="879"/>
      <c r="M40" s="879"/>
      <c r="N40" s="879"/>
      <c r="O40" s="879"/>
      <c r="P40" s="879"/>
      <c r="Q40" s="879"/>
      <c r="R40" s="879"/>
      <c r="S40" s="879"/>
      <c r="T40" s="879"/>
    </row>
    <row r="41" spans="1:20" ht="12.75" customHeight="1" x14ac:dyDescent="0.2">
      <c r="I41" s="879" t="s">
        <v>91</v>
      </c>
      <c r="J41" s="879"/>
      <c r="K41" s="879"/>
      <c r="L41" s="879"/>
      <c r="M41" s="879"/>
      <c r="N41" s="879"/>
      <c r="O41" s="879"/>
      <c r="P41" s="879"/>
      <c r="Q41" s="879"/>
      <c r="R41" s="879"/>
      <c r="S41" s="879"/>
      <c r="T41" s="879"/>
    </row>
    <row r="42" spans="1:20" x14ac:dyDescent="0.2">
      <c r="A42" s="315"/>
      <c r="B42" s="315"/>
      <c r="J42" s="291"/>
      <c r="K42" s="291"/>
      <c r="L42" s="291"/>
      <c r="M42" s="291"/>
      <c r="N42" s="291"/>
      <c r="O42" s="291"/>
      <c r="P42" s="291"/>
      <c r="Q42" s="291"/>
      <c r="R42" s="291"/>
      <c r="S42" s="291"/>
      <c r="T42" s="291" t="s">
        <v>88</v>
      </c>
    </row>
    <row r="44" spans="1:20" x14ac:dyDescent="0.2">
      <c r="A44" s="860"/>
      <c r="B44" s="860"/>
      <c r="C44" s="860"/>
      <c r="D44" s="860"/>
      <c r="E44" s="860"/>
      <c r="F44" s="860"/>
      <c r="G44" s="860"/>
      <c r="H44" s="860"/>
      <c r="I44" s="860"/>
      <c r="J44" s="860"/>
      <c r="K44" s="860"/>
      <c r="L44" s="860"/>
      <c r="M44" s="860"/>
      <c r="N44" s="860"/>
      <c r="O44" s="860"/>
      <c r="P44" s="860"/>
      <c r="Q44" s="860"/>
      <c r="R44" s="860"/>
      <c r="S44" s="860"/>
      <c r="T44" s="860"/>
    </row>
  </sheetData>
  <mergeCells count="24">
    <mergeCell ref="I41:T41"/>
    <mergeCell ref="A44:T44"/>
    <mergeCell ref="A29:D29"/>
    <mergeCell ref="B31:E31"/>
    <mergeCell ref="B32:E32"/>
    <mergeCell ref="S39:T39"/>
    <mergeCell ref="J40:T40"/>
    <mergeCell ref="B33:R33"/>
    <mergeCell ref="A6:T6"/>
    <mergeCell ref="A7:B7"/>
    <mergeCell ref="L7:T7"/>
    <mergeCell ref="A8:A9"/>
    <mergeCell ref="B8:B9"/>
    <mergeCell ref="C8:G8"/>
    <mergeCell ref="H8:H9"/>
    <mergeCell ref="I8:L8"/>
    <mergeCell ref="M8:P8"/>
    <mergeCell ref="Q8:S8"/>
    <mergeCell ref="T8:T9"/>
    <mergeCell ref="G1:I1"/>
    <mergeCell ref="S1:T1"/>
    <mergeCell ref="A2:T2"/>
    <mergeCell ref="A3:T3"/>
    <mergeCell ref="A4:R5"/>
  </mergeCells>
  <printOptions horizontalCentered="1"/>
  <pageMargins left="0.70866141732283472" right="0.70866141732283472" top="0.23622047244094491" bottom="0" header="0.31496062992125984" footer="0.31496062992125984"/>
  <pageSetup paperSize="9" scale="7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Normal="100" zoomScaleSheetLayoutView="100" workbookViewId="0">
      <selection activeCell="F29" sqref="F29"/>
    </sheetView>
  </sheetViews>
  <sheetFormatPr defaultRowHeight="12.75" x14ac:dyDescent="0.2"/>
  <cols>
    <col min="1" max="1" width="6.5703125" style="304" customWidth="1"/>
    <col min="2" max="2" width="8.85546875" style="304" customWidth="1"/>
    <col min="3" max="3" width="17.85546875" style="304" customWidth="1"/>
    <col min="4" max="4" width="10.85546875" style="304" customWidth="1"/>
    <col min="5" max="5" width="4.5703125" style="304" customWidth="1"/>
    <col min="6" max="6" width="0.28515625" style="304" hidden="1" customWidth="1"/>
    <col min="7" max="7" width="8.7109375" style="304" customWidth="1"/>
    <col min="8" max="9" width="8" style="304" customWidth="1"/>
    <col min="10" max="14" width="8.140625" style="304" customWidth="1"/>
    <col min="15" max="15" width="10.140625" style="304" customWidth="1"/>
    <col min="16" max="16" width="11.42578125" style="304" customWidth="1"/>
    <col min="17" max="17" width="14.7109375" style="304" customWidth="1"/>
    <col min="18" max="18" width="21.5703125" style="304" customWidth="1"/>
    <col min="19" max="16384" width="9.140625" style="304"/>
  </cols>
  <sheetData>
    <row r="1" spans="1:18" ht="15" x14ac:dyDescent="0.2">
      <c r="D1" s="877"/>
      <c r="E1" s="877"/>
      <c r="F1" s="877"/>
      <c r="G1" s="877"/>
      <c r="Q1" s="873" t="s">
        <v>675</v>
      </c>
      <c r="R1" s="873"/>
    </row>
    <row r="2" spans="1:18" ht="15.75" x14ac:dyDescent="0.25">
      <c r="A2" s="875" t="s">
        <v>0</v>
      </c>
      <c r="B2" s="875"/>
      <c r="C2" s="875"/>
      <c r="D2" s="875"/>
      <c r="E2" s="875"/>
      <c r="F2" s="875"/>
      <c r="G2" s="875"/>
      <c r="H2" s="875"/>
      <c r="I2" s="875"/>
      <c r="J2" s="875"/>
      <c r="K2" s="875"/>
      <c r="L2" s="875"/>
      <c r="M2" s="875"/>
      <c r="N2" s="875"/>
      <c r="O2" s="875"/>
      <c r="P2" s="875"/>
      <c r="Q2" s="875"/>
      <c r="R2" s="875"/>
    </row>
    <row r="3" spans="1:18" ht="20.25" x14ac:dyDescent="0.3">
      <c r="A3" s="881" t="s">
        <v>574</v>
      </c>
      <c r="B3" s="881"/>
      <c r="C3" s="881"/>
      <c r="D3" s="881"/>
      <c r="E3" s="881"/>
      <c r="F3" s="881"/>
      <c r="G3" s="881"/>
      <c r="H3" s="881"/>
      <c r="I3" s="881"/>
      <c r="J3" s="881"/>
      <c r="K3" s="881"/>
      <c r="L3" s="881"/>
      <c r="M3" s="881"/>
      <c r="N3" s="881"/>
      <c r="O3" s="881"/>
      <c r="P3" s="881"/>
      <c r="Q3" s="881"/>
      <c r="R3" s="881"/>
    </row>
    <row r="5" spans="1:18" s="322" customFormat="1" ht="15.75" x14ac:dyDescent="0.25">
      <c r="A5" s="874" t="s">
        <v>831</v>
      </c>
      <c r="B5" s="874"/>
      <c r="C5" s="874"/>
      <c r="D5" s="874"/>
      <c r="E5" s="874"/>
      <c r="F5" s="874"/>
      <c r="G5" s="874"/>
      <c r="H5" s="874"/>
      <c r="I5" s="874"/>
      <c r="J5" s="874"/>
      <c r="K5" s="874"/>
      <c r="L5" s="874"/>
      <c r="M5" s="874"/>
      <c r="N5" s="874"/>
      <c r="O5" s="874"/>
      <c r="P5" s="874"/>
      <c r="Q5" s="874"/>
      <c r="R5" s="874"/>
    </row>
    <row r="6" spans="1:18" x14ac:dyDescent="0.2">
      <c r="A6" s="878"/>
      <c r="B6" s="878"/>
      <c r="C6" s="878"/>
      <c r="D6" s="878"/>
      <c r="E6" s="878"/>
      <c r="F6" s="878"/>
      <c r="G6" s="878"/>
      <c r="H6" s="878"/>
      <c r="I6" s="878"/>
      <c r="J6" s="878"/>
      <c r="K6" s="878"/>
      <c r="L6" s="878"/>
      <c r="M6" s="878"/>
      <c r="N6" s="878"/>
      <c r="O6" s="878"/>
      <c r="P6" s="878"/>
      <c r="Q6" s="878"/>
      <c r="R6" s="878"/>
    </row>
    <row r="7" spans="1:18" x14ac:dyDescent="0.2">
      <c r="A7" s="866" t="s">
        <v>186</v>
      </c>
      <c r="B7" s="866"/>
      <c r="D7" s="318"/>
      <c r="E7" s="318"/>
      <c r="J7" s="861"/>
      <c r="K7" s="861"/>
      <c r="L7" s="861"/>
      <c r="M7" s="861"/>
      <c r="N7" s="861"/>
      <c r="O7" s="861"/>
      <c r="P7" s="861"/>
      <c r="Q7" s="861"/>
      <c r="R7" s="861"/>
    </row>
    <row r="8" spans="1:18" ht="30.75" customHeight="1" x14ac:dyDescent="0.2">
      <c r="A8" s="862" t="s">
        <v>2</v>
      </c>
      <c r="B8" s="862" t="s">
        <v>3</v>
      </c>
      <c r="C8" s="896" t="s">
        <v>551</v>
      </c>
      <c r="D8" s="867" t="s">
        <v>89</v>
      </c>
      <c r="E8" s="868"/>
      <c r="F8" s="869"/>
      <c r="G8" s="863" t="s">
        <v>90</v>
      </c>
      <c r="H8" s="864"/>
      <c r="I8" s="864"/>
      <c r="J8" s="865"/>
      <c r="K8" s="863" t="s">
        <v>98</v>
      </c>
      <c r="L8" s="864"/>
      <c r="M8" s="864"/>
      <c r="N8" s="865"/>
      <c r="O8" s="867" t="s">
        <v>206</v>
      </c>
      <c r="P8" s="868"/>
      <c r="Q8" s="869"/>
      <c r="R8" s="862" t="s">
        <v>162</v>
      </c>
    </row>
    <row r="9" spans="1:18" ht="44.45" customHeight="1" x14ac:dyDescent="0.2">
      <c r="A9" s="862"/>
      <c r="B9" s="862"/>
      <c r="C9" s="897"/>
      <c r="D9" s="870"/>
      <c r="E9" s="885"/>
      <c r="F9" s="886"/>
      <c r="G9" s="306" t="s">
        <v>207</v>
      </c>
      <c r="H9" s="306" t="s">
        <v>125</v>
      </c>
      <c r="I9" s="306" t="s">
        <v>126</v>
      </c>
      <c r="J9" s="306" t="s">
        <v>496</v>
      </c>
      <c r="K9" s="306" t="s">
        <v>152</v>
      </c>
      <c r="L9" s="306" t="s">
        <v>154</v>
      </c>
      <c r="M9" s="306" t="s">
        <v>156</v>
      </c>
      <c r="N9" s="306" t="s">
        <v>495</v>
      </c>
      <c r="O9" s="306" t="s">
        <v>176</v>
      </c>
      <c r="P9" s="307" t="s">
        <v>161</v>
      </c>
      <c r="Q9" s="319" t="s">
        <v>19</v>
      </c>
      <c r="R9" s="862"/>
    </row>
    <row r="10" spans="1:18" s="315" customFormat="1" x14ac:dyDescent="0.2">
      <c r="A10" s="306">
        <v>1</v>
      </c>
      <c r="B10" s="306">
        <v>2</v>
      </c>
      <c r="C10" s="306">
        <v>3</v>
      </c>
      <c r="D10" s="863">
        <v>4</v>
      </c>
      <c r="E10" s="864"/>
      <c r="F10" s="865"/>
      <c r="G10" s="306">
        <v>5</v>
      </c>
      <c r="H10" s="306">
        <v>6</v>
      </c>
      <c r="I10" s="306">
        <v>7</v>
      </c>
      <c r="J10" s="306">
        <v>8</v>
      </c>
      <c r="K10" s="306">
        <v>9</v>
      </c>
      <c r="L10" s="306">
        <v>10</v>
      </c>
      <c r="M10" s="306">
        <v>11</v>
      </c>
      <c r="N10" s="306">
        <v>12</v>
      </c>
      <c r="O10" s="306">
        <v>13</v>
      </c>
      <c r="P10" s="306">
        <v>14</v>
      </c>
      <c r="Q10" s="306">
        <v>15</v>
      </c>
      <c r="R10" s="306">
        <v>16</v>
      </c>
    </row>
    <row r="11" spans="1:18" x14ac:dyDescent="0.2">
      <c r="A11" s="308">
        <v>1</v>
      </c>
      <c r="B11" s="309"/>
      <c r="C11" s="309"/>
      <c r="D11" s="882"/>
      <c r="E11" s="883"/>
      <c r="F11" s="884"/>
      <c r="G11" s="309"/>
      <c r="H11" s="309"/>
      <c r="I11" s="309"/>
      <c r="J11" s="309"/>
      <c r="K11" s="309"/>
      <c r="L11" s="309"/>
      <c r="M11" s="309"/>
      <c r="N11" s="309"/>
      <c r="O11" s="309"/>
      <c r="P11" s="309"/>
      <c r="Q11" s="309"/>
      <c r="R11" s="320"/>
    </row>
    <row r="12" spans="1:18" x14ac:dyDescent="0.2">
      <c r="A12" s="308">
        <v>2</v>
      </c>
      <c r="B12" s="309"/>
      <c r="C12" s="309"/>
      <c r="D12" s="882"/>
      <c r="E12" s="883"/>
      <c r="F12" s="884"/>
      <c r="G12" s="309"/>
      <c r="H12" s="309"/>
      <c r="I12" s="309"/>
      <c r="J12" s="309"/>
      <c r="K12" s="309"/>
      <c r="L12" s="309"/>
      <c r="M12" s="309"/>
      <c r="N12" s="309"/>
      <c r="O12" s="309"/>
      <c r="P12" s="309"/>
      <c r="Q12" s="309"/>
      <c r="R12" s="320"/>
    </row>
    <row r="13" spans="1:18" x14ac:dyDescent="0.2">
      <c r="A13" s="308">
        <v>3</v>
      </c>
      <c r="B13" s="309"/>
      <c r="C13" s="309"/>
      <c r="D13" s="882"/>
      <c r="E13" s="883"/>
      <c r="F13" s="884"/>
      <c r="G13" s="309"/>
      <c r="H13" s="309"/>
      <c r="I13" s="309"/>
      <c r="J13" s="309"/>
      <c r="K13" s="309"/>
      <c r="L13" s="309"/>
      <c r="M13" s="309"/>
      <c r="N13" s="309"/>
      <c r="O13" s="309"/>
      <c r="P13" s="309"/>
      <c r="Q13" s="309"/>
      <c r="R13" s="320"/>
    </row>
    <row r="14" spans="1:18" ht="13.5" thickBot="1" x14ac:dyDescent="0.25">
      <c r="A14" s="308">
        <v>4</v>
      </c>
      <c r="B14" s="309"/>
      <c r="C14" s="309"/>
      <c r="D14" s="882"/>
      <c r="E14" s="883"/>
      <c r="F14" s="884"/>
      <c r="G14" s="309"/>
      <c r="H14" s="383"/>
      <c r="I14" s="383"/>
      <c r="J14" s="383"/>
      <c r="K14" s="383"/>
      <c r="L14" s="383"/>
      <c r="M14" s="309"/>
      <c r="N14" s="309"/>
      <c r="O14" s="309"/>
      <c r="P14" s="309"/>
      <c r="Q14" s="309"/>
      <c r="R14" s="320"/>
    </row>
    <row r="15" spans="1:18" x14ac:dyDescent="0.2">
      <c r="A15" s="308">
        <v>5</v>
      </c>
      <c r="B15" s="309"/>
      <c r="C15" s="309"/>
      <c r="D15" s="882"/>
      <c r="E15" s="883"/>
      <c r="F15" s="884"/>
      <c r="G15" s="381"/>
      <c r="H15" s="887" t="s">
        <v>860</v>
      </c>
      <c r="I15" s="888"/>
      <c r="J15" s="888"/>
      <c r="K15" s="888"/>
      <c r="L15" s="889"/>
      <c r="M15" s="382"/>
      <c r="N15" s="309"/>
      <c r="O15" s="309"/>
      <c r="P15" s="309"/>
      <c r="Q15" s="309"/>
      <c r="R15" s="320"/>
    </row>
    <row r="16" spans="1:18" x14ac:dyDescent="0.2">
      <c r="A16" s="308">
        <v>6</v>
      </c>
      <c r="B16" s="309"/>
      <c r="C16" s="309"/>
      <c r="D16" s="882"/>
      <c r="E16" s="883"/>
      <c r="F16" s="884"/>
      <c r="G16" s="381"/>
      <c r="H16" s="890"/>
      <c r="I16" s="891"/>
      <c r="J16" s="891"/>
      <c r="K16" s="891"/>
      <c r="L16" s="892"/>
      <c r="M16" s="382"/>
      <c r="N16" s="309"/>
      <c r="O16" s="309"/>
      <c r="P16" s="309"/>
      <c r="Q16" s="309"/>
      <c r="R16" s="320"/>
    </row>
    <row r="17" spans="1:18" ht="13.5" thickBot="1" x14ac:dyDescent="0.25">
      <c r="A17" s="308">
        <v>7</v>
      </c>
      <c r="B17" s="309"/>
      <c r="C17" s="309"/>
      <c r="D17" s="882"/>
      <c r="E17" s="883"/>
      <c r="F17" s="884"/>
      <c r="G17" s="381"/>
      <c r="H17" s="893"/>
      <c r="I17" s="894"/>
      <c r="J17" s="894"/>
      <c r="K17" s="894"/>
      <c r="L17" s="895"/>
      <c r="M17" s="382"/>
      <c r="N17" s="309"/>
      <c r="O17" s="309"/>
      <c r="P17" s="309"/>
      <c r="Q17" s="309"/>
      <c r="R17" s="320"/>
    </row>
    <row r="18" spans="1:18" x14ac:dyDescent="0.2">
      <c r="A18" s="308">
        <v>8</v>
      </c>
      <c r="B18" s="309"/>
      <c r="C18" s="309"/>
      <c r="D18" s="882"/>
      <c r="E18" s="883"/>
      <c r="F18" s="884"/>
      <c r="G18" s="309"/>
      <c r="H18" s="384"/>
      <c r="I18" s="384"/>
      <c r="J18" s="384"/>
      <c r="K18" s="384"/>
      <c r="L18" s="384"/>
      <c r="M18" s="309"/>
      <c r="N18" s="309"/>
      <c r="O18" s="309"/>
      <c r="P18" s="309"/>
      <c r="Q18" s="309"/>
      <c r="R18" s="320"/>
    </row>
    <row r="19" spans="1:18" x14ac:dyDescent="0.2">
      <c r="A19" s="308">
        <v>9</v>
      </c>
      <c r="B19" s="309"/>
      <c r="C19" s="309"/>
      <c r="D19" s="882"/>
      <c r="E19" s="883"/>
      <c r="F19" s="884"/>
      <c r="G19" s="309"/>
      <c r="H19" s="309"/>
      <c r="I19" s="309"/>
      <c r="J19" s="309"/>
      <c r="K19" s="309"/>
      <c r="L19" s="309"/>
      <c r="M19" s="309"/>
      <c r="N19" s="309"/>
      <c r="O19" s="309"/>
      <c r="P19" s="309"/>
      <c r="Q19" s="309"/>
      <c r="R19" s="320"/>
    </row>
    <row r="20" spans="1:18" x14ac:dyDescent="0.2">
      <c r="A20" s="308">
        <v>10</v>
      </c>
      <c r="B20" s="309"/>
      <c r="C20" s="309"/>
      <c r="D20" s="882"/>
      <c r="E20" s="883"/>
      <c r="F20" s="884"/>
      <c r="G20" s="309"/>
      <c r="H20" s="309"/>
      <c r="I20" s="309"/>
      <c r="J20" s="309"/>
      <c r="K20" s="309"/>
      <c r="L20" s="309"/>
      <c r="M20" s="309"/>
      <c r="N20" s="309"/>
      <c r="O20" s="309"/>
      <c r="P20" s="309"/>
      <c r="Q20" s="309"/>
      <c r="R20" s="320"/>
    </row>
    <row r="21" spans="1:18" x14ac:dyDescent="0.2">
      <c r="A21" s="308">
        <v>11</v>
      </c>
      <c r="B21" s="309"/>
      <c r="C21" s="309"/>
      <c r="D21" s="882"/>
      <c r="E21" s="883"/>
      <c r="F21" s="884"/>
      <c r="G21" s="309"/>
      <c r="H21" s="309"/>
      <c r="I21" s="309"/>
      <c r="J21" s="309"/>
      <c r="K21" s="309"/>
      <c r="L21" s="309"/>
      <c r="M21" s="309"/>
      <c r="N21" s="309"/>
      <c r="O21" s="309"/>
      <c r="P21" s="309"/>
      <c r="Q21" s="309"/>
      <c r="R21" s="320"/>
    </row>
    <row r="22" spans="1:18" x14ac:dyDescent="0.2">
      <c r="A22" s="311" t="s">
        <v>7</v>
      </c>
      <c r="B22" s="309"/>
      <c r="C22" s="309"/>
      <c r="D22" s="882"/>
      <c r="E22" s="883"/>
      <c r="F22" s="884"/>
      <c r="G22" s="309"/>
      <c r="H22" s="309"/>
      <c r="I22" s="309"/>
      <c r="J22" s="309"/>
      <c r="K22" s="309"/>
      <c r="L22" s="309"/>
      <c r="M22" s="309"/>
      <c r="N22" s="309"/>
      <c r="O22" s="309"/>
      <c r="P22" s="309"/>
      <c r="Q22" s="309"/>
      <c r="R22" s="320"/>
    </row>
    <row r="23" spans="1:18" x14ac:dyDescent="0.2">
      <c r="A23" s="311" t="s">
        <v>7</v>
      </c>
      <c r="B23" s="309"/>
      <c r="C23" s="309"/>
      <c r="D23" s="882"/>
      <c r="E23" s="883"/>
      <c r="F23" s="884"/>
      <c r="G23" s="309"/>
      <c r="H23" s="309"/>
      <c r="I23" s="309"/>
      <c r="J23" s="309"/>
      <c r="K23" s="309"/>
      <c r="L23" s="309"/>
      <c r="M23" s="309"/>
      <c r="N23" s="309"/>
      <c r="O23" s="309"/>
      <c r="P23" s="309"/>
      <c r="Q23" s="309"/>
      <c r="R23" s="320"/>
    </row>
    <row r="24" spans="1:18" x14ac:dyDescent="0.2">
      <c r="A24" s="311" t="s">
        <v>7</v>
      </c>
      <c r="B24" s="309"/>
      <c r="C24" s="309"/>
      <c r="D24" s="882"/>
      <c r="E24" s="883"/>
      <c r="F24" s="884"/>
      <c r="G24" s="309"/>
      <c r="H24" s="309"/>
      <c r="I24" s="309"/>
      <c r="J24" s="309"/>
      <c r="K24" s="309"/>
      <c r="L24" s="309"/>
      <c r="M24" s="309"/>
      <c r="N24" s="309"/>
      <c r="O24" s="309"/>
      <c r="P24" s="309"/>
      <c r="Q24" s="309"/>
      <c r="R24" s="309"/>
    </row>
    <row r="25" spans="1:18" x14ac:dyDescent="0.2">
      <c r="A25" s="312"/>
      <c r="B25" s="312"/>
      <c r="C25" s="312"/>
      <c r="D25" s="312"/>
      <c r="E25" s="312"/>
    </row>
    <row r="26" spans="1:18" x14ac:dyDescent="0.2">
      <c r="A26" s="866" t="s">
        <v>246</v>
      </c>
      <c r="B26" s="866"/>
      <c r="C26" s="866"/>
      <c r="D26" s="866"/>
    </row>
    <row r="27" spans="1:18" x14ac:dyDescent="0.2">
      <c r="A27" s="313" t="s">
        <v>123</v>
      </c>
      <c r="B27" s="315" t="s">
        <v>208</v>
      </c>
      <c r="C27" s="315"/>
    </row>
    <row r="28" spans="1:18" x14ac:dyDescent="0.2">
      <c r="A28" s="313" t="s">
        <v>153</v>
      </c>
      <c r="B28" s="866" t="s">
        <v>695</v>
      </c>
      <c r="C28" s="866"/>
      <c r="D28" s="866"/>
      <c r="E28" s="866"/>
    </row>
    <row r="29" spans="1:18" x14ac:dyDescent="0.2">
      <c r="A29" s="315" t="s">
        <v>155</v>
      </c>
      <c r="B29" s="866" t="s">
        <v>696</v>
      </c>
      <c r="C29" s="866"/>
      <c r="D29" s="866"/>
    </row>
    <row r="30" spans="1:18" x14ac:dyDescent="0.2">
      <c r="A30" s="315" t="s">
        <v>177</v>
      </c>
      <c r="B30" s="866" t="s">
        <v>698</v>
      </c>
      <c r="C30" s="866"/>
      <c r="D30" s="866"/>
      <c r="E30" s="866"/>
      <c r="F30" s="866"/>
      <c r="G30" s="866"/>
      <c r="H30" s="866"/>
      <c r="I30" s="866"/>
      <c r="J30" s="866"/>
      <c r="K30" s="866"/>
      <c r="L30" s="866"/>
      <c r="M30" s="866"/>
      <c r="N30" s="866"/>
      <c r="O30" s="866"/>
      <c r="P30" s="866"/>
      <c r="Q30" s="866"/>
      <c r="R30" s="866"/>
    </row>
    <row r="31" spans="1:18" x14ac:dyDescent="0.2">
      <c r="A31" s="315" t="s">
        <v>127</v>
      </c>
      <c r="B31" s="315" t="s">
        <v>224</v>
      </c>
      <c r="C31" s="315"/>
    </row>
    <row r="32" spans="1:18" x14ac:dyDescent="0.2">
      <c r="A32" s="315" t="s">
        <v>128</v>
      </c>
      <c r="B32" s="315" t="s">
        <v>244</v>
      </c>
      <c r="C32" s="315"/>
    </row>
    <row r="33" spans="1:18" x14ac:dyDescent="0.2">
      <c r="A33" s="315"/>
      <c r="B33" s="315" t="s">
        <v>245</v>
      </c>
      <c r="C33" s="315"/>
    </row>
    <row r="34" spans="1:18" x14ac:dyDescent="0.2">
      <c r="A34" s="315"/>
      <c r="B34" s="315"/>
      <c r="C34" s="315"/>
    </row>
    <row r="35" spans="1:18" x14ac:dyDescent="0.2">
      <c r="A35" s="315"/>
      <c r="B35" s="315"/>
      <c r="C35" s="315"/>
    </row>
    <row r="36" spans="1:18" x14ac:dyDescent="0.2">
      <c r="A36" s="315" t="s">
        <v>12</v>
      </c>
      <c r="D36" s="315"/>
      <c r="E36" s="315"/>
      <c r="H36" s="315"/>
      <c r="I36" s="315"/>
      <c r="J36" s="315"/>
      <c r="K36" s="315"/>
      <c r="L36" s="315"/>
      <c r="M36" s="315"/>
      <c r="N36" s="315"/>
      <c r="O36" s="315"/>
      <c r="P36" s="315"/>
      <c r="Q36" s="872" t="s">
        <v>13</v>
      </c>
      <c r="R36" s="872"/>
    </row>
    <row r="37" spans="1:18" ht="12.75" customHeight="1" x14ac:dyDescent="0.2">
      <c r="G37" s="315"/>
      <c r="H37" s="871" t="s">
        <v>14</v>
      </c>
      <c r="I37" s="871"/>
      <c r="J37" s="871"/>
      <c r="K37" s="871"/>
      <c r="L37" s="871"/>
      <c r="M37" s="871"/>
      <c r="N37" s="871"/>
      <c r="O37" s="871"/>
      <c r="P37" s="871"/>
      <c r="Q37" s="871"/>
      <c r="R37" s="871"/>
    </row>
    <row r="38" spans="1:18" ht="12.75" customHeight="1" x14ac:dyDescent="0.2">
      <c r="G38" s="871" t="s">
        <v>91</v>
      </c>
      <c r="H38" s="871"/>
      <c r="I38" s="871"/>
      <c r="J38" s="871"/>
      <c r="K38" s="871"/>
      <c r="L38" s="871"/>
      <c r="M38" s="871"/>
      <c r="N38" s="871"/>
      <c r="O38" s="871"/>
      <c r="P38" s="871"/>
      <c r="Q38" s="871"/>
      <c r="R38" s="871"/>
    </row>
    <row r="39" spans="1:18" x14ac:dyDescent="0.2">
      <c r="A39" s="315"/>
      <c r="B39" s="315"/>
      <c r="H39" s="315"/>
      <c r="I39" s="315"/>
      <c r="J39" s="315"/>
      <c r="K39" s="315"/>
      <c r="L39" s="315"/>
      <c r="M39" s="315"/>
      <c r="N39" s="315"/>
      <c r="O39" s="315"/>
      <c r="P39" s="315"/>
      <c r="Q39" s="315"/>
      <c r="R39" s="315" t="s">
        <v>88</v>
      </c>
    </row>
    <row r="41" spans="1:18" x14ac:dyDescent="0.2">
      <c r="A41" s="878"/>
      <c r="B41" s="878"/>
      <c r="C41" s="878"/>
      <c r="D41" s="878"/>
      <c r="E41" s="878"/>
      <c r="F41" s="878"/>
      <c r="G41" s="878"/>
      <c r="H41" s="878"/>
      <c r="I41" s="878"/>
      <c r="J41" s="878"/>
      <c r="K41" s="878"/>
      <c r="L41" s="878"/>
      <c r="M41" s="878"/>
      <c r="N41" s="878"/>
      <c r="O41" s="878"/>
      <c r="P41" s="878"/>
      <c r="Q41" s="878"/>
      <c r="R41" s="878"/>
    </row>
  </sheetData>
  <mergeCells count="40">
    <mergeCell ref="H15:L17"/>
    <mergeCell ref="A41:R41"/>
    <mergeCell ref="C8:C9"/>
    <mergeCell ref="D22:F22"/>
    <mergeCell ref="D23:F23"/>
    <mergeCell ref="D24:F24"/>
    <mergeCell ref="Q36:R36"/>
    <mergeCell ref="B29:D29"/>
    <mergeCell ref="G38:R38"/>
    <mergeCell ref="A26:D26"/>
    <mergeCell ref="D12:F12"/>
    <mergeCell ref="D13:F13"/>
    <mergeCell ref="B28:E28"/>
    <mergeCell ref="D20:F20"/>
    <mergeCell ref="D19:F19"/>
    <mergeCell ref="D15:F15"/>
    <mergeCell ref="D18:F18"/>
    <mergeCell ref="D10:F10"/>
    <mergeCell ref="D11:F11"/>
    <mergeCell ref="H37:R37"/>
    <mergeCell ref="A7:B7"/>
    <mergeCell ref="J7:R7"/>
    <mergeCell ref="A8:A9"/>
    <mergeCell ref="B8:B9"/>
    <mergeCell ref="D8:F9"/>
    <mergeCell ref="O8:Q8"/>
    <mergeCell ref="B30:R30"/>
    <mergeCell ref="D16:F16"/>
    <mergeCell ref="D17:F17"/>
    <mergeCell ref="D21:F21"/>
    <mergeCell ref="D14:F14"/>
    <mergeCell ref="R8:R9"/>
    <mergeCell ref="G8:J8"/>
    <mergeCell ref="K8:N8"/>
    <mergeCell ref="D1:G1"/>
    <mergeCell ref="Q1:R1"/>
    <mergeCell ref="A2:R2"/>
    <mergeCell ref="A3:R3"/>
    <mergeCell ref="A5:R5"/>
    <mergeCell ref="A6:R6"/>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opLeftCell="B5" zoomScaleNormal="100" zoomScaleSheetLayoutView="115" workbookViewId="0">
      <selection activeCell="F29" sqref="F29"/>
    </sheetView>
  </sheetViews>
  <sheetFormatPr defaultRowHeight="12.75" x14ac:dyDescent="0.2"/>
  <cols>
    <col min="1" max="1" width="6.5703125" style="304" customWidth="1"/>
    <col min="2" max="2" width="8.85546875" style="304" customWidth="1"/>
    <col min="3" max="3" width="17.85546875" style="304" customWidth="1"/>
    <col min="4" max="4" width="10.85546875" style="304" customWidth="1"/>
    <col min="5" max="5" width="4.5703125" style="304" customWidth="1"/>
    <col min="6" max="6" width="0.28515625" style="304" hidden="1" customWidth="1"/>
    <col min="7" max="7" width="8.7109375" style="304" customWidth="1"/>
    <col min="8" max="9" width="8" style="304" customWidth="1"/>
    <col min="10" max="14" width="8.140625" style="304" customWidth="1"/>
    <col min="15" max="15" width="10.140625" style="304" customWidth="1"/>
    <col min="16" max="16" width="11.42578125" style="304" customWidth="1"/>
    <col min="17" max="17" width="10.85546875" style="304" customWidth="1"/>
    <col min="18" max="18" width="20.28515625" style="304" customWidth="1"/>
    <col min="19" max="16384" width="9.140625" style="304"/>
  </cols>
  <sheetData>
    <row r="1" spans="1:18" ht="15" x14ac:dyDescent="0.2">
      <c r="D1" s="877"/>
      <c r="E1" s="877"/>
      <c r="F1" s="877"/>
      <c r="G1" s="877"/>
      <c r="Q1" s="873" t="s">
        <v>676</v>
      </c>
      <c r="R1" s="873"/>
    </row>
    <row r="2" spans="1:18" ht="15.75" x14ac:dyDescent="0.25">
      <c r="A2" s="875" t="s">
        <v>0</v>
      </c>
      <c r="B2" s="875"/>
      <c r="C2" s="875"/>
      <c r="D2" s="875"/>
      <c r="E2" s="875"/>
      <c r="F2" s="875"/>
      <c r="G2" s="875"/>
      <c r="H2" s="875"/>
      <c r="I2" s="875"/>
      <c r="J2" s="875"/>
      <c r="K2" s="875"/>
      <c r="L2" s="875"/>
      <c r="M2" s="875"/>
      <c r="N2" s="875"/>
      <c r="O2" s="875"/>
      <c r="P2" s="875"/>
      <c r="Q2" s="875"/>
      <c r="R2" s="875"/>
    </row>
    <row r="3" spans="1:18" ht="20.25" x14ac:dyDescent="0.3">
      <c r="A3" s="881" t="s">
        <v>574</v>
      </c>
      <c r="B3" s="881"/>
      <c r="C3" s="881"/>
      <c r="D3" s="881"/>
      <c r="E3" s="881"/>
      <c r="F3" s="881"/>
      <c r="G3" s="881"/>
      <c r="H3" s="881"/>
      <c r="I3" s="881"/>
      <c r="J3" s="881"/>
      <c r="K3" s="881"/>
      <c r="L3" s="881"/>
      <c r="M3" s="881"/>
      <c r="N3" s="881"/>
      <c r="O3" s="881"/>
      <c r="P3" s="881"/>
      <c r="Q3" s="881"/>
      <c r="R3" s="881"/>
    </row>
    <row r="5" spans="1:18" s="322" customFormat="1" ht="15" x14ac:dyDescent="0.2">
      <c r="A5" s="898" t="s">
        <v>832</v>
      </c>
      <c r="B5" s="898"/>
      <c r="C5" s="898"/>
      <c r="D5" s="898"/>
      <c r="E5" s="898"/>
      <c r="F5" s="898"/>
      <c r="G5" s="898"/>
      <c r="H5" s="898"/>
      <c r="I5" s="898"/>
      <c r="J5" s="898"/>
      <c r="K5" s="898"/>
      <c r="L5" s="898"/>
      <c r="M5" s="898"/>
      <c r="N5" s="898"/>
      <c r="O5" s="898"/>
      <c r="P5" s="898"/>
      <c r="Q5" s="898"/>
      <c r="R5" s="898"/>
    </row>
    <row r="6" spans="1:18" x14ac:dyDescent="0.2">
      <c r="A6" s="878"/>
      <c r="B6" s="878"/>
      <c r="C6" s="878"/>
      <c r="D6" s="878"/>
      <c r="E6" s="878"/>
      <c r="F6" s="878"/>
      <c r="G6" s="878"/>
      <c r="H6" s="878"/>
      <c r="I6" s="878"/>
      <c r="J6" s="878"/>
      <c r="K6" s="878"/>
      <c r="L6" s="878"/>
      <c r="M6" s="878"/>
      <c r="N6" s="878"/>
      <c r="O6" s="878"/>
      <c r="P6" s="878"/>
      <c r="Q6" s="878"/>
      <c r="R6" s="878"/>
    </row>
    <row r="7" spans="1:18" x14ac:dyDescent="0.2">
      <c r="A7" s="866" t="s">
        <v>186</v>
      </c>
      <c r="B7" s="866"/>
      <c r="D7" s="318"/>
      <c r="E7" s="318"/>
      <c r="J7" s="861"/>
      <c r="K7" s="861"/>
      <c r="L7" s="861"/>
      <c r="M7" s="861"/>
      <c r="N7" s="861"/>
      <c r="O7" s="861"/>
      <c r="P7" s="861"/>
      <c r="Q7" s="861"/>
      <c r="R7" s="861"/>
    </row>
    <row r="8" spans="1:18" ht="30.75" customHeight="1" x14ac:dyDescent="0.2">
      <c r="A8" s="862" t="s">
        <v>2</v>
      </c>
      <c r="B8" s="862" t="s">
        <v>3</v>
      </c>
      <c r="C8" s="658" t="s">
        <v>551</v>
      </c>
      <c r="D8" s="867" t="s">
        <v>89</v>
      </c>
      <c r="E8" s="868"/>
      <c r="F8" s="869"/>
      <c r="G8" s="863" t="s">
        <v>90</v>
      </c>
      <c r="H8" s="864"/>
      <c r="I8" s="864"/>
      <c r="J8" s="865"/>
      <c r="K8" s="863" t="s">
        <v>98</v>
      </c>
      <c r="L8" s="864"/>
      <c r="M8" s="864"/>
      <c r="N8" s="865"/>
      <c r="O8" s="867" t="s">
        <v>206</v>
      </c>
      <c r="P8" s="868"/>
      <c r="Q8" s="869"/>
      <c r="R8" s="862" t="s">
        <v>162</v>
      </c>
    </row>
    <row r="9" spans="1:18" ht="44.45" customHeight="1" x14ac:dyDescent="0.2">
      <c r="A9" s="862"/>
      <c r="B9" s="862"/>
      <c r="C9" s="659"/>
      <c r="D9" s="870"/>
      <c r="E9" s="885"/>
      <c r="F9" s="886"/>
      <c r="G9" s="306" t="s">
        <v>207</v>
      </c>
      <c r="H9" s="306" t="s">
        <v>125</v>
      </c>
      <c r="I9" s="306" t="s">
        <v>126</v>
      </c>
      <c r="J9" s="306" t="s">
        <v>496</v>
      </c>
      <c r="K9" s="306" t="s">
        <v>152</v>
      </c>
      <c r="L9" s="306" t="s">
        <v>154</v>
      </c>
      <c r="M9" s="306" t="s">
        <v>156</v>
      </c>
      <c r="N9" s="306" t="s">
        <v>495</v>
      </c>
      <c r="O9" s="306" t="s">
        <v>176</v>
      </c>
      <c r="P9" s="307" t="s">
        <v>161</v>
      </c>
      <c r="Q9" s="319" t="s">
        <v>19</v>
      </c>
      <c r="R9" s="862"/>
    </row>
    <row r="10" spans="1:18" s="315" customFormat="1" x14ac:dyDescent="0.2">
      <c r="A10" s="306">
        <v>1</v>
      </c>
      <c r="B10" s="306">
        <v>2</v>
      </c>
      <c r="C10" s="306">
        <v>3</v>
      </c>
      <c r="D10" s="863">
        <v>4</v>
      </c>
      <c r="E10" s="864"/>
      <c r="F10" s="865"/>
      <c r="G10" s="306">
        <v>5</v>
      </c>
      <c r="H10" s="306">
        <v>6</v>
      </c>
      <c r="I10" s="306">
        <v>7</v>
      </c>
      <c r="J10" s="306">
        <v>8</v>
      </c>
      <c r="K10" s="306">
        <v>9</v>
      </c>
      <c r="L10" s="306">
        <v>10</v>
      </c>
      <c r="M10" s="306">
        <v>11</v>
      </c>
      <c r="N10" s="306">
        <v>12</v>
      </c>
      <c r="O10" s="306">
        <v>13</v>
      </c>
      <c r="P10" s="306">
        <v>14</v>
      </c>
      <c r="Q10" s="306">
        <v>15</v>
      </c>
      <c r="R10" s="306">
        <v>16</v>
      </c>
    </row>
    <row r="11" spans="1:18" x14ac:dyDescent="0.2">
      <c r="A11" s="308">
        <v>1</v>
      </c>
      <c r="B11" s="309"/>
      <c r="C11" s="309"/>
      <c r="D11" s="882"/>
      <c r="E11" s="883"/>
      <c r="F11" s="884"/>
      <c r="G11" s="309"/>
      <c r="H11" s="309"/>
      <c r="I11" s="309"/>
      <c r="J11" s="309"/>
      <c r="K11" s="309"/>
      <c r="L11" s="309"/>
      <c r="M11" s="309"/>
      <c r="N11" s="309"/>
      <c r="O11" s="309"/>
      <c r="P11" s="309"/>
      <c r="Q11" s="309"/>
      <c r="R11" s="320"/>
    </row>
    <row r="12" spans="1:18" x14ac:dyDescent="0.2">
      <c r="A12" s="308">
        <v>2</v>
      </c>
      <c r="B12" s="309"/>
      <c r="C12" s="309"/>
      <c r="D12" s="882"/>
      <c r="E12" s="883"/>
      <c r="F12" s="884"/>
      <c r="G12" s="309"/>
      <c r="H12" s="309"/>
      <c r="I12" s="309"/>
      <c r="J12" s="309"/>
      <c r="K12" s="309"/>
      <c r="L12" s="309"/>
      <c r="M12" s="309"/>
      <c r="N12" s="309"/>
      <c r="O12" s="309"/>
      <c r="P12" s="309"/>
      <c r="Q12" s="309"/>
      <c r="R12" s="320"/>
    </row>
    <row r="13" spans="1:18" x14ac:dyDescent="0.2">
      <c r="A13" s="308">
        <v>3</v>
      </c>
      <c r="B13" s="309"/>
      <c r="C13" s="309"/>
      <c r="D13" s="882"/>
      <c r="E13" s="883"/>
      <c r="F13" s="884"/>
      <c r="G13" s="309"/>
      <c r="H13" s="309"/>
      <c r="I13" s="309"/>
      <c r="J13" s="309"/>
      <c r="K13" s="309"/>
      <c r="L13" s="309"/>
      <c r="M13" s="309"/>
      <c r="N13" s="309"/>
      <c r="O13" s="309"/>
      <c r="P13" s="309"/>
      <c r="Q13" s="309"/>
      <c r="R13" s="320"/>
    </row>
    <row r="14" spans="1:18" x14ac:dyDescent="0.2">
      <c r="A14" s="308">
        <v>4</v>
      </c>
      <c r="B14" s="309"/>
      <c r="C14" s="309"/>
      <c r="D14" s="882"/>
      <c r="E14" s="883"/>
      <c r="F14" s="884"/>
      <c r="G14" s="309"/>
      <c r="H14" s="309"/>
      <c r="I14" s="899" t="s">
        <v>860</v>
      </c>
      <c r="J14" s="900"/>
      <c r="K14" s="901"/>
      <c r="L14" s="309"/>
      <c r="M14" s="309"/>
      <c r="N14" s="309"/>
      <c r="O14" s="309"/>
      <c r="P14" s="309"/>
      <c r="Q14" s="309"/>
      <c r="R14" s="320"/>
    </row>
    <row r="15" spans="1:18" x14ac:dyDescent="0.2">
      <c r="A15" s="308">
        <v>5</v>
      </c>
      <c r="B15" s="309"/>
      <c r="C15" s="309"/>
      <c r="D15" s="882"/>
      <c r="E15" s="883"/>
      <c r="F15" s="884"/>
      <c r="G15" s="309"/>
      <c r="H15" s="309"/>
      <c r="I15" s="902"/>
      <c r="J15" s="903"/>
      <c r="K15" s="904"/>
      <c r="L15" s="309"/>
      <c r="M15" s="309"/>
      <c r="N15" s="309"/>
      <c r="O15" s="309"/>
      <c r="P15" s="309"/>
      <c r="Q15" s="309"/>
      <c r="R15" s="320"/>
    </row>
    <row r="16" spans="1:18" x14ac:dyDescent="0.2">
      <c r="A16" s="308">
        <v>6</v>
      </c>
      <c r="B16" s="309"/>
      <c r="C16" s="309"/>
      <c r="D16" s="882"/>
      <c r="E16" s="883"/>
      <c r="F16" s="884"/>
      <c r="G16" s="309"/>
      <c r="H16" s="309"/>
      <c r="I16" s="905"/>
      <c r="J16" s="906"/>
      <c r="K16" s="907"/>
      <c r="L16" s="309"/>
      <c r="M16" s="309"/>
      <c r="N16" s="309"/>
      <c r="O16" s="309"/>
      <c r="P16" s="309"/>
      <c r="Q16" s="309"/>
      <c r="R16" s="320"/>
    </row>
    <row r="17" spans="1:18" x14ac:dyDescent="0.2">
      <c r="A17" s="308">
        <v>7</v>
      </c>
      <c r="B17" s="309"/>
      <c r="C17" s="309"/>
      <c r="D17" s="882"/>
      <c r="E17" s="883"/>
      <c r="F17" s="884"/>
      <c r="G17" s="309"/>
      <c r="H17" s="309"/>
      <c r="I17" s="309"/>
      <c r="J17" s="309"/>
      <c r="K17" s="309"/>
      <c r="L17" s="309"/>
      <c r="M17" s="309"/>
      <c r="N17" s="309"/>
      <c r="O17" s="309"/>
      <c r="P17" s="309"/>
      <c r="Q17" s="309"/>
      <c r="R17" s="320"/>
    </row>
    <row r="18" spans="1:18" x14ac:dyDescent="0.2">
      <c r="A18" s="308">
        <v>8</v>
      </c>
      <c r="B18" s="309"/>
      <c r="C18" s="309"/>
      <c r="D18" s="882"/>
      <c r="E18" s="883"/>
      <c r="F18" s="884"/>
      <c r="G18" s="309"/>
      <c r="H18" s="309"/>
      <c r="I18" s="309"/>
      <c r="J18" s="309"/>
      <c r="K18" s="309"/>
      <c r="L18" s="309"/>
      <c r="M18" s="309"/>
      <c r="N18" s="309"/>
      <c r="O18" s="309"/>
      <c r="P18" s="309"/>
      <c r="Q18" s="309"/>
      <c r="R18" s="320"/>
    </row>
    <row r="19" spans="1:18" x14ac:dyDescent="0.2">
      <c r="A19" s="308">
        <v>9</v>
      </c>
      <c r="B19" s="309"/>
      <c r="C19" s="309"/>
      <c r="D19" s="882"/>
      <c r="E19" s="883"/>
      <c r="F19" s="884"/>
      <c r="G19" s="309"/>
      <c r="H19" s="309"/>
      <c r="I19" s="309"/>
      <c r="J19" s="309"/>
      <c r="K19" s="309"/>
      <c r="L19" s="309"/>
      <c r="M19" s="309"/>
      <c r="N19" s="309"/>
      <c r="O19" s="309"/>
      <c r="P19" s="309"/>
      <c r="Q19" s="309"/>
      <c r="R19" s="320"/>
    </row>
    <row r="20" spans="1:18" x14ac:dyDescent="0.2">
      <c r="A20" s="308">
        <v>10</v>
      </c>
      <c r="B20" s="309"/>
      <c r="C20" s="309"/>
      <c r="D20" s="882"/>
      <c r="E20" s="883"/>
      <c r="F20" s="884"/>
      <c r="G20" s="309"/>
      <c r="H20" s="309"/>
      <c r="I20" s="309"/>
      <c r="J20" s="309"/>
      <c r="K20" s="309"/>
      <c r="L20" s="309"/>
      <c r="M20" s="309"/>
      <c r="N20" s="309"/>
      <c r="O20" s="309"/>
      <c r="P20" s="309"/>
      <c r="Q20" s="309"/>
      <c r="R20" s="320"/>
    </row>
    <row r="21" spans="1:18" x14ac:dyDescent="0.2">
      <c r="A21" s="308">
        <v>11</v>
      </c>
      <c r="B21" s="309"/>
      <c r="C21" s="309"/>
      <c r="D21" s="882"/>
      <c r="E21" s="883"/>
      <c r="F21" s="884"/>
      <c r="G21" s="309"/>
      <c r="H21" s="309"/>
      <c r="I21" s="309"/>
      <c r="J21" s="309"/>
      <c r="K21" s="309"/>
      <c r="L21" s="309"/>
      <c r="M21" s="309"/>
      <c r="N21" s="309"/>
      <c r="O21" s="309"/>
      <c r="P21" s="309"/>
      <c r="Q21" s="309"/>
      <c r="R21" s="320"/>
    </row>
    <row r="22" spans="1:18" x14ac:dyDescent="0.2">
      <c r="A22" s="311" t="s">
        <v>7</v>
      </c>
      <c r="B22" s="309"/>
      <c r="C22" s="309"/>
      <c r="D22" s="882"/>
      <c r="E22" s="883"/>
      <c r="F22" s="884"/>
      <c r="G22" s="309"/>
      <c r="H22" s="309"/>
      <c r="I22" s="309"/>
      <c r="J22" s="309"/>
      <c r="K22" s="309"/>
      <c r="L22" s="309"/>
      <c r="M22" s="309"/>
      <c r="N22" s="309"/>
      <c r="O22" s="309"/>
      <c r="P22" s="309"/>
      <c r="Q22" s="309"/>
      <c r="R22" s="320"/>
    </row>
    <row r="23" spans="1:18" x14ac:dyDescent="0.2">
      <c r="A23" s="311" t="s">
        <v>7</v>
      </c>
      <c r="B23" s="309"/>
      <c r="C23" s="309"/>
      <c r="D23" s="882"/>
      <c r="E23" s="883"/>
      <c r="F23" s="884"/>
      <c r="G23" s="309"/>
      <c r="H23" s="309"/>
      <c r="I23" s="309"/>
      <c r="J23" s="309"/>
      <c r="K23" s="309"/>
      <c r="L23" s="309"/>
      <c r="M23" s="309"/>
      <c r="N23" s="309"/>
      <c r="O23" s="309"/>
      <c r="P23" s="309"/>
      <c r="Q23" s="309"/>
      <c r="R23" s="320"/>
    </row>
    <row r="24" spans="1:18" x14ac:dyDescent="0.2">
      <c r="A24" s="311" t="s">
        <v>7</v>
      </c>
      <c r="B24" s="309"/>
      <c r="C24" s="309"/>
      <c r="D24" s="882"/>
      <c r="E24" s="883"/>
      <c r="F24" s="884"/>
      <c r="G24" s="309"/>
      <c r="H24" s="309"/>
      <c r="I24" s="309"/>
      <c r="J24" s="309"/>
      <c r="K24" s="309"/>
      <c r="L24" s="309"/>
      <c r="M24" s="309"/>
      <c r="N24" s="309"/>
      <c r="O24" s="309"/>
      <c r="P24" s="309"/>
      <c r="Q24" s="309"/>
      <c r="R24" s="309"/>
    </row>
    <row r="25" spans="1:18" x14ac:dyDescent="0.2">
      <c r="A25" s="312"/>
      <c r="B25" s="312"/>
      <c r="C25" s="312"/>
      <c r="D25" s="312"/>
      <c r="E25" s="312"/>
    </row>
    <row r="26" spans="1:18" x14ac:dyDescent="0.2">
      <c r="A26" s="866" t="s">
        <v>246</v>
      </c>
      <c r="B26" s="866"/>
      <c r="C26" s="866"/>
      <c r="D26" s="866"/>
    </row>
    <row r="27" spans="1:18" x14ac:dyDescent="0.2">
      <c r="A27" s="313" t="s">
        <v>123</v>
      </c>
      <c r="B27" s="315" t="s">
        <v>208</v>
      </c>
      <c r="C27" s="315"/>
    </row>
    <row r="28" spans="1:18" x14ac:dyDescent="0.2">
      <c r="A28" s="313" t="s">
        <v>153</v>
      </c>
      <c r="B28" s="866" t="s">
        <v>695</v>
      </c>
      <c r="C28" s="866"/>
      <c r="D28" s="866"/>
      <c r="E28" s="866"/>
    </row>
    <row r="29" spans="1:18" x14ac:dyDescent="0.2">
      <c r="A29" s="315" t="s">
        <v>155</v>
      </c>
      <c r="B29" s="866" t="s">
        <v>696</v>
      </c>
      <c r="C29" s="866"/>
      <c r="D29" s="866"/>
    </row>
    <row r="30" spans="1:18" x14ac:dyDescent="0.2">
      <c r="A30" s="315" t="s">
        <v>177</v>
      </c>
      <c r="B30" s="866" t="s">
        <v>699</v>
      </c>
      <c r="C30" s="866"/>
      <c r="D30" s="866"/>
      <c r="E30" s="866"/>
      <c r="F30" s="866"/>
      <c r="G30" s="866"/>
      <c r="H30" s="866"/>
      <c r="I30" s="866"/>
      <c r="J30" s="866"/>
      <c r="K30" s="866"/>
      <c r="L30" s="866"/>
      <c r="M30" s="866"/>
      <c r="N30" s="866"/>
      <c r="O30" s="866"/>
      <c r="P30" s="866"/>
      <c r="Q30" s="866"/>
      <c r="R30" s="866"/>
    </row>
    <row r="31" spans="1:18" x14ac:dyDescent="0.2">
      <c r="A31" s="315" t="s">
        <v>127</v>
      </c>
      <c r="B31" s="315" t="s">
        <v>224</v>
      </c>
      <c r="C31" s="315"/>
    </row>
    <row r="32" spans="1:18" x14ac:dyDescent="0.2">
      <c r="A32" s="315" t="s">
        <v>128</v>
      </c>
      <c r="B32" s="315" t="s">
        <v>244</v>
      </c>
      <c r="C32" s="315"/>
    </row>
    <row r="33" spans="1:18" x14ac:dyDescent="0.2">
      <c r="A33" s="315"/>
      <c r="B33" s="315" t="s">
        <v>245</v>
      </c>
      <c r="C33" s="315"/>
    </row>
    <row r="34" spans="1:18" x14ac:dyDescent="0.2">
      <c r="A34" s="315"/>
      <c r="B34" s="315"/>
      <c r="C34" s="315"/>
    </row>
    <row r="35" spans="1:18" x14ac:dyDescent="0.2">
      <c r="A35" s="315"/>
      <c r="B35" s="315"/>
      <c r="C35" s="315"/>
    </row>
    <row r="36" spans="1:18" x14ac:dyDescent="0.2">
      <c r="A36" s="315" t="s">
        <v>12</v>
      </c>
      <c r="D36" s="315"/>
      <c r="E36" s="315"/>
      <c r="H36" s="315"/>
      <c r="I36" s="315"/>
      <c r="J36" s="315"/>
      <c r="K36" s="315"/>
      <c r="L36" s="315"/>
      <c r="M36" s="315"/>
      <c r="N36" s="315"/>
      <c r="O36" s="315"/>
      <c r="P36" s="315"/>
      <c r="Q36" s="872" t="s">
        <v>13</v>
      </c>
      <c r="R36" s="872"/>
    </row>
    <row r="37" spans="1:18" ht="12.75" customHeight="1" x14ac:dyDescent="0.2">
      <c r="G37" s="315"/>
      <c r="H37" s="871" t="s">
        <v>14</v>
      </c>
      <c r="I37" s="871"/>
      <c r="J37" s="871"/>
      <c r="K37" s="871"/>
      <c r="L37" s="871"/>
      <c r="M37" s="871"/>
      <c r="N37" s="871"/>
      <c r="O37" s="871"/>
      <c r="P37" s="871"/>
      <c r="Q37" s="871"/>
      <c r="R37" s="871"/>
    </row>
    <row r="38" spans="1:18" ht="12.75" customHeight="1" x14ac:dyDescent="0.2">
      <c r="G38" s="871" t="s">
        <v>91</v>
      </c>
      <c r="H38" s="871"/>
      <c r="I38" s="871"/>
      <c r="J38" s="871"/>
      <c r="K38" s="871"/>
      <c r="L38" s="871"/>
      <c r="M38" s="871"/>
      <c r="N38" s="871"/>
      <c r="O38" s="871"/>
      <c r="P38" s="871"/>
      <c r="Q38" s="871"/>
      <c r="R38" s="871"/>
    </row>
    <row r="39" spans="1:18" x14ac:dyDescent="0.2">
      <c r="A39" s="315"/>
      <c r="B39" s="315"/>
      <c r="H39" s="315"/>
      <c r="I39" s="315"/>
      <c r="J39" s="315"/>
      <c r="K39" s="315"/>
      <c r="L39" s="315"/>
      <c r="M39" s="315"/>
      <c r="N39" s="315"/>
      <c r="O39" s="315"/>
      <c r="P39" s="315"/>
      <c r="Q39" s="315"/>
      <c r="R39" s="315" t="s">
        <v>88</v>
      </c>
    </row>
    <row r="41" spans="1:18" x14ac:dyDescent="0.2">
      <c r="A41" s="878"/>
      <c r="B41" s="878"/>
      <c r="C41" s="878"/>
      <c r="D41" s="878"/>
      <c r="E41" s="878"/>
      <c r="F41" s="878"/>
      <c r="G41" s="878"/>
      <c r="H41" s="878"/>
      <c r="I41" s="878"/>
      <c r="J41" s="878"/>
      <c r="K41" s="878"/>
      <c r="L41" s="878"/>
      <c r="M41" s="878"/>
      <c r="N41" s="878"/>
      <c r="O41" s="878"/>
      <c r="P41" s="878"/>
      <c r="Q41" s="878"/>
      <c r="R41" s="878"/>
    </row>
  </sheetData>
  <mergeCells count="40">
    <mergeCell ref="I14:K16"/>
    <mergeCell ref="Q36:R36"/>
    <mergeCell ref="H37:R37"/>
    <mergeCell ref="G38:R38"/>
    <mergeCell ref="A41:R41"/>
    <mergeCell ref="D22:F22"/>
    <mergeCell ref="D23:F23"/>
    <mergeCell ref="D24:F24"/>
    <mergeCell ref="A26:D26"/>
    <mergeCell ref="B28:E28"/>
    <mergeCell ref="B30:R30"/>
    <mergeCell ref="D15:F15"/>
    <mergeCell ref="B29:D29"/>
    <mergeCell ref="D16:F16"/>
    <mergeCell ref="D17:F17"/>
    <mergeCell ref="D18:F18"/>
    <mergeCell ref="D19:F19"/>
    <mergeCell ref="D20:F20"/>
    <mergeCell ref="D21:F21"/>
    <mergeCell ref="D10:F10"/>
    <mergeCell ref="D11:F11"/>
    <mergeCell ref="D12:F12"/>
    <mergeCell ref="D13:F13"/>
    <mergeCell ref="D14:F14"/>
    <mergeCell ref="A7:B7"/>
    <mergeCell ref="J7:R7"/>
    <mergeCell ref="A8:A9"/>
    <mergeCell ref="D1:G1"/>
    <mergeCell ref="Q1:R1"/>
    <mergeCell ref="A2:R2"/>
    <mergeCell ref="A3:R3"/>
    <mergeCell ref="A5:R5"/>
    <mergeCell ref="A6:R6"/>
    <mergeCell ref="B8:B9"/>
    <mergeCell ref="C8:C9"/>
    <mergeCell ref="D8:F9"/>
    <mergeCell ref="G8:J8"/>
    <mergeCell ref="K8:N8"/>
    <mergeCell ref="O8:Q8"/>
    <mergeCell ref="R8:R9"/>
  </mergeCells>
  <printOptions horizontalCentered="1"/>
  <pageMargins left="0.70866141732283472" right="0.70866141732283472" top="0.23622047244094491" bottom="0" header="0.31496062992125984" footer="0.31496062992125984"/>
  <pageSetup paperSize="9" scale="8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Normal="100" zoomScaleSheetLayoutView="80" workbookViewId="0">
      <selection activeCell="F29" sqref="F29"/>
    </sheetView>
  </sheetViews>
  <sheetFormatPr defaultRowHeight="12.75" x14ac:dyDescent="0.2"/>
  <cols>
    <col min="1" max="1" width="6.5703125" style="304" customWidth="1"/>
    <col min="2" max="2" width="8.85546875" style="304" customWidth="1"/>
    <col min="3" max="3" width="17.85546875" style="304" customWidth="1"/>
    <col min="4" max="4" width="10.85546875" style="304" customWidth="1"/>
    <col min="5" max="5" width="4.5703125" style="304" customWidth="1"/>
    <col min="6" max="6" width="0.28515625" style="304" hidden="1" customWidth="1"/>
    <col min="7" max="7" width="8.7109375" style="304" customWidth="1"/>
    <col min="8" max="9" width="8" style="304" customWidth="1"/>
    <col min="10" max="14" width="8.140625" style="304" customWidth="1"/>
    <col min="15" max="15" width="10.140625" style="304" customWidth="1"/>
    <col min="16" max="16" width="11.42578125" style="304" customWidth="1"/>
    <col min="17" max="17" width="10.85546875" style="304" customWidth="1"/>
    <col min="18" max="18" width="20.28515625" style="304" customWidth="1"/>
    <col min="19" max="16384" width="9.140625" style="304"/>
  </cols>
  <sheetData>
    <row r="1" spans="1:18" ht="15" x14ac:dyDescent="0.2">
      <c r="D1" s="877"/>
      <c r="E1" s="877"/>
      <c r="F1" s="877"/>
      <c r="G1" s="877"/>
      <c r="Q1" s="873" t="s">
        <v>677</v>
      </c>
      <c r="R1" s="873"/>
    </row>
    <row r="2" spans="1:18" ht="15.75" x14ac:dyDescent="0.25">
      <c r="A2" s="875" t="s">
        <v>0</v>
      </c>
      <c r="B2" s="875"/>
      <c r="C2" s="875"/>
      <c r="D2" s="875"/>
      <c r="E2" s="875"/>
      <c r="F2" s="875"/>
      <c r="G2" s="875"/>
      <c r="H2" s="875"/>
      <c r="I2" s="875"/>
      <c r="J2" s="875"/>
      <c r="K2" s="875"/>
      <c r="L2" s="875"/>
      <c r="M2" s="875"/>
      <c r="N2" s="875"/>
      <c r="O2" s="875"/>
      <c r="P2" s="875"/>
      <c r="Q2" s="875"/>
      <c r="R2" s="875"/>
    </row>
    <row r="3" spans="1:18" ht="20.25" x14ac:dyDescent="0.3">
      <c r="A3" s="881" t="s">
        <v>574</v>
      </c>
      <c r="B3" s="881"/>
      <c r="C3" s="881"/>
      <c r="D3" s="881"/>
      <c r="E3" s="881"/>
      <c r="F3" s="881"/>
      <c r="G3" s="881"/>
      <c r="H3" s="881"/>
      <c r="I3" s="881"/>
      <c r="J3" s="881"/>
      <c r="K3" s="881"/>
      <c r="L3" s="881"/>
      <c r="M3" s="881"/>
      <c r="N3" s="881"/>
      <c r="O3" s="881"/>
      <c r="P3" s="881"/>
      <c r="Q3" s="881"/>
      <c r="R3" s="881"/>
    </row>
    <row r="5" spans="1:18" s="322" customFormat="1" ht="15" x14ac:dyDescent="0.2">
      <c r="A5" s="898" t="s">
        <v>833</v>
      </c>
      <c r="B5" s="898"/>
      <c r="C5" s="898"/>
      <c r="D5" s="898"/>
      <c r="E5" s="898"/>
      <c r="F5" s="898"/>
      <c r="G5" s="898"/>
      <c r="H5" s="898"/>
      <c r="I5" s="898"/>
      <c r="J5" s="898"/>
      <c r="K5" s="898"/>
      <c r="L5" s="898"/>
      <c r="M5" s="898"/>
      <c r="N5" s="898"/>
      <c r="O5" s="898"/>
      <c r="P5" s="898"/>
      <c r="Q5" s="898"/>
      <c r="R5" s="898"/>
    </row>
    <row r="6" spans="1:18" x14ac:dyDescent="0.2">
      <c r="A6" s="878"/>
      <c r="B6" s="878"/>
      <c r="C6" s="878"/>
      <c r="D6" s="878"/>
      <c r="E6" s="878"/>
      <c r="F6" s="878"/>
      <c r="G6" s="878"/>
      <c r="H6" s="878"/>
      <c r="I6" s="878"/>
      <c r="J6" s="878"/>
      <c r="K6" s="878"/>
      <c r="L6" s="878"/>
      <c r="M6" s="878"/>
      <c r="N6" s="878"/>
      <c r="O6" s="878"/>
      <c r="P6" s="878"/>
      <c r="Q6" s="878"/>
      <c r="R6" s="878"/>
    </row>
    <row r="7" spans="1:18" x14ac:dyDescent="0.2">
      <c r="A7" s="866" t="s">
        <v>186</v>
      </c>
      <c r="B7" s="866"/>
      <c r="D7" s="318"/>
      <c r="E7" s="318"/>
      <c r="J7" s="861"/>
      <c r="K7" s="861"/>
      <c r="L7" s="861"/>
      <c r="M7" s="861"/>
      <c r="N7" s="861"/>
      <c r="O7" s="861"/>
      <c r="P7" s="861"/>
      <c r="Q7" s="861"/>
      <c r="R7" s="861"/>
    </row>
    <row r="8" spans="1:18" ht="30.75" customHeight="1" x14ac:dyDescent="0.2">
      <c r="A8" s="862" t="s">
        <v>2</v>
      </c>
      <c r="B8" s="862" t="s">
        <v>3</v>
      </c>
      <c r="C8" s="658" t="s">
        <v>551</v>
      </c>
      <c r="D8" s="867" t="s">
        <v>89</v>
      </c>
      <c r="E8" s="868"/>
      <c r="F8" s="869"/>
      <c r="G8" s="863" t="s">
        <v>90</v>
      </c>
      <c r="H8" s="864"/>
      <c r="I8" s="864"/>
      <c r="J8" s="865"/>
      <c r="K8" s="863" t="s">
        <v>98</v>
      </c>
      <c r="L8" s="864"/>
      <c r="M8" s="864"/>
      <c r="N8" s="865"/>
      <c r="O8" s="867" t="s">
        <v>206</v>
      </c>
      <c r="P8" s="868"/>
      <c r="Q8" s="869"/>
      <c r="R8" s="862" t="s">
        <v>162</v>
      </c>
    </row>
    <row r="9" spans="1:18" ht="30" customHeight="1" x14ac:dyDescent="0.2">
      <c r="A9" s="862"/>
      <c r="B9" s="862"/>
      <c r="C9" s="659"/>
      <c r="D9" s="870"/>
      <c r="E9" s="885"/>
      <c r="F9" s="886"/>
      <c r="G9" s="306" t="s">
        <v>207</v>
      </c>
      <c r="H9" s="306" t="s">
        <v>125</v>
      </c>
      <c r="I9" s="306" t="s">
        <v>126</v>
      </c>
      <c r="J9" s="306" t="s">
        <v>496</v>
      </c>
      <c r="K9" s="306" t="s">
        <v>152</v>
      </c>
      <c r="L9" s="306" t="s">
        <v>154</v>
      </c>
      <c r="M9" s="306" t="s">
        <v>156</v>
      </c>
      <c r="N9" s="306" t="s">
        <v>495</v>
      </c>
      <c r="O9" s="306" t="s">
        <v>176</v>
      </c>
      <c r="P9" s="307" t="s">
        <v>161</v>
      </c>
      <c r="Q9" s="319" t="s">
        <v>19</v>
      </c>
      <c r="R9" s="862"/>
    </row>
    <row r="10" spans="1:18" s="315" customFormat="1" x14ac:dyDescent="0.2">
      <c r="A10" s="306">
        <v>1</v>
      </c>
      <c r="B10" s="306">
        <v>2</v>
      </c>
      <c r="C10" s="306">
        <v>3</v>
      </c>
      <c r="D10" s="863">
        <v>4</v>
      </c>
      <c r="E10" s="864"/>
      <c r="F10" s="865"/>
      <c r="G10" s="306">
        <v>5</v>
      </c>
      <c r="H10" s="306">
        <v>6</v>
      </c>
      <c r="I10" s="306">
        <v>7</v>
      </c>
      <c r="J10" s="306">
        <v>8</v>
      </c>
      <c r="K10" s="306">
        <v>9</v>
      </c>
      <c r="L10" s="306">
        <v>10</v>
      </c>
      <c r="M10" s="306">
        <v>11</v>
      </c>
      <c r="N10" s="306">
        <v>12</v>
      </c>
      <c r="O10" s="306">
        <v>13</v>
      </c>
      <c r="P10" s="306">
        <v>14</v>
      </c>
      <c r="Q10" s="306">
        <v>15</v>
      </c>
      <c r="R10" s="306">
        <v>16</v>
      </c>
    </row>
    <row r="11" spans="1:18" x14ac:dyDescent="0.2">
      <c r="A11" s="308">
        <v>1</v>
      </c>
      <c r="B11" s="309"/>
      <c r="C11" s="309"/>
      <c r="D11" s="882"/>
      <c r="E11" s="883"/>
      <c r="F11" s="884"/>
      <c r="G11" s="309"/>
      <c r="H11" s="309"/>
      <c r="I11" s="309"/>
      <c r="J11" s="309"/>
      <c r="K11" s="309"/>
      <c r="L11" s="309"/>
      <c r="M11" s="309"/>
      <c r="N11" s="309"/>
      <c r="O11" s="309"/>
      <c r="P11" s="309"/>
      <c r="Q11" s="309"/>
      <c r="R11" s="320"/>
    </row>
    <row r="12" spans="1:18" x14ac:dyDescent="0.2">
      <c r="A12" s="308">
        <v>2</v>
      </c>
      <c r="B12" s="309"/>
      <c r="C12" s="309"/>
      <c r="D12" s="882"/>
      <c r="E12" s="883"/>
      <c r="F12" s="884"/>
      <c r="G12" s="309"/>
      <c r="H12" s="309"/>
      <c r="I12" s="309"/>
      <c r="J12" s="309"/>
      <c r="K12" s="309"/>
      <c r="L12" s="309"/>
      <c r="M12" s="309"/>
      <c r="N12" s="309"/>
      <c r="O12" s="309"/>
      <c r="P12" s="309"/>
      <c r="Q12" s="309"/>
      <c r="R12" s="320"/>
    </row>
    <row r="13" spans="1:18" x14ac:dyDescent="0.2">
      <c r="A13" s="308">
        <v>3</v>
      </c>
      <c r="B13" s="309"/>
      <c r="C13" s="309"/>
      <c r="D13" s="882"/>
      <c r="E13" s="883"/>
      <c r="F13" s="884"/>
      <c r="G13" s="309"/>
      <c r="H13" s="309"/>
      <c r="I13" s="309"/>
      <c r="J13" s="309"/>
      <c r="K13" s="309"/>
      <c r="L13" s="309"/>
      <c r="M13" s="309"/>
      <c r="N13" s="309"/>
      <c r="O13" s="309"/>
      <c r="P13" s="309"/>
      <c r="Q13" s="309"/>
      <c r="R13" s="320"/>
    </row>
    <row r="14" spans="1:18" x14ac:dyDescent="0.2">
      <c r="A14" s="308">
        <v>4</v>
      </c>
      <c r="B14" s="309"/>
      <c r="C14" s="309"/>
      <c r="D14" s="882"/>
      <c r="E14" s="883"/>
      <c r="F14" s="884"/>
      <c r="G14" s="309"/>
      <c r="H14" s="309"/>
      <c r="I14" s="908" t="s">
        <v>860</v>
      </c>
      <c r="J14" s="909"/>
      <c r="K14" s="909"/>
      <c r="L14" s="910"/>
      <c r="M14" s="309"/>
      <c r="N14" s="309"/>
      <c r="O14" s="309"/>
      <c r="P14" s="309"/>
      <c r="Q14" s="309"/>
      <c r="R14" s="320"/>
    </row>
    <row r="15" spans="1:18" x14ac:dyDescent="0.2">
      <c r="A15" s="308">
        <v>5</v>
      </c>
      <c r="B15" s="309"/>
      <c r="C15" s="309"/>
      <c r="D15" s="882"/>
      <c r="E15" s="883"/>
      <c r="F15" s="884"/>
      <c r="G15" s="309"/>
      <c r="H15" s="309"/>
      <c r="I15" s="911"/>
      <c r="J15" s="912"/>
      <c r="K15" s="912"/>
      <c r="L15" s="913"/>
      <c r="M15" s="309"/>
      <c r="N15" s="309"/>
      <c r="O15" s="309"/>
      <c r="P15" s="309"/>
      <c r="Q15" s="309"/>
      <c r="R15" s="320"/>
    </row>
    <row r="16" spans="1:18" x14ac:dyDescent="0.2">
      <c r="A16" s="308">
        <v>6</v>
      </c>
      <c r="B16" s="309"/>
      <c r="C16" s="309"/>
      <c r="D16" s="882"/>
      <c r="E16" s="883"/>
      <c r="F16" s="884"/>
      <c r="G16" s="309"/>
      <c r="H16" s="309"/>
      <c r="I16" s="914"/>
      <c r="J16" s="915"/>
      <c r="K16" s="915"/>
      <c r="L16" s="916"/>
      <c r="M16" s="309"/>
      <c r="N16" s="309"/>
      <c r="O16" s="309"/>
      <c r="P16" s="309"/>
      <c r="Q16" s="309"/>
      <c r="R16" s="320"/>
    </row>
    <row r="17" spans="1:18" x14ac:dyDescent="0.2">
      <c r="A17" s="308">
        <v>7</v>
      </c>
      <c r="B17" s="309"/>
      <c r="C17" s="309"/>
      <c r="D17" s="882"/>
      <c r="E17" s="883"/>
      <c r="F17" s="884"/>
      <c r="G17" s="309"/>
      <c r="H17" s="309"/>
      <c r="I17" s="309"/>
      <c r="J17" s="309"/>
      <c r="K17" s="309"/>
      <c r="L17" s="309"/>
      <c r="M17" s="309"/>
      <c r="N17" s="309"/>
      <c r="O17" s="309"/>
      <c r="P17" s="309"/>
      <c r="Q17" s="309"/>
      <c r="R17" s="320"/>
    </row>
    <row r="18" spans="1:18" x14ac:dyDescent="0.2">
      <c r="A18" s="308">
        <v>8</v>
      </c>
      <c r="B18" s="309"/>
      <c r="C18" s="309"/>
      <c r="D18" s="882"/>
      <c r="E18" s="883"/>
      <c r="F18" s="884"/>
      <c r="G18" s="309"/>
      <c r="H18" s="309"/>
      <c r="I18" s="309"/>
      <c r="J18" s="309"/>
      <c r="K18" s="309"/>
      <c r="L18" s="309"/>
      <c r="M18" s="309"/>
      <c r="N18" s="309"/>
      <c r="O18" s="309"/>
      <c r="P18" s="309"/>
      <c r="Q18" s="309"/>
      <c r="R18" s="320"/>
    </row>
    <row r="19" spans="1:18" x14ac:dyDescent="0.2">
      <c r="A19" s="308">
        <v>9</v>
      </c>
      <c r="B19" s="309"/>
      <c r="C19" s="309"/>
      <c r="D19" s="882"/>
      <c r="E19" s="883"/>
      <c r="F19" s="884"/>
      <c r="G19" s="309"/>
      <c r="H19" s="309"/>
      <c r="I19" s="309"/>
      <c r="J19" s="309"/>
      <c r="K19" s="309"/>
      <c r="L19" s="309"/>
      <c r="M19" s="309"/>
      <c r="N19" s="309"/>
      <c r="O19" s="309"/>
      <c r="P19" s="309"/>
      <c r="Q19" s="309"/>
      <c r="R19" s="320"/>
    </row>
    <row r="20" spans="1:18" x14ac:dyDescent="0.2">
      <c r="A20" s="308">
        <v>10</v>
      </c>
      <c r="B20" s="309"/>
      <c r="C20" s="309"/>
      <c r="D20" s="882"/>
      <c r="E20" s="883"/>
      <c r="F20" s="884"/>
      <c r="G20" s="309"/>
      <c r="H20" s="309"/>
      <c r="I20" s="309"/>
      <c r="J20" s="309"/>
      <c r="K20" s="309"/>
      <c r="L20" s="309"/>
      <c r="M20" s="309"/>
      <c r="N20" s="309"/>
      <c r="O20" s="309"/>
      <c r="P20" s="309"/>
      <c r="Q20" s="309"/>
      <c r="R20" s="320"/>
    </row>
    <row r="21" spans="1:18" x14ac:dyDescent="0.2">
      <c r="A21" s="308">
        <v>11</v>
      </c>
      <c r="B21" s="309"/>
      <c r="C21" s="309"/>
      <c r="D21" s="882"/>
      <c r="E21" s="883"/>
      <c r="F21" s="884"/>
      <c r="G21" s="309"/>
      <c r="H21" s="309"/>
      <c r="I21" s="309"/>
      <c r="J21" s="309"/>
      <c r="K21" s="309"/>
      <c r="L21" s="309"/>
      <c r="M21" s="309"/>
      <c r="N21" s="309"/>
      <c r="O21" s="309"/>
      <c r="P21" s="309"/>
      <c r="Q21" s="309"/>
      <c r="R21" s="320"/>
    </row>
    <row r="22" spans="1:18" x14ac:dyDescent="0.2">
      <c r="A22" s="311" t="s">
        <v>7</v>
      </c>
      <c r="B22" s="309"/>
      <c r="C22" s="309"/>
      <c r="D22" s="882"/>
      <c r="E22" s="883"/>
      <c r="F22" s="884"/>
      <c r="G22" s="309"/>
      <c r="H22" s="309"/>
      <c r="I22" s="309"/>
      <c r="J22" s="309"/>
      <c r="K22" s="309"/>
      <c r="L22" s="309"/>
      <c r="M22" s="309"/>
      <c r="N22" s="309"/>
      <c r="O22" s="309"/>
      <c r="P22" s="309"/>
      <c r="Q22" s="309"/>
      <c r="R22" s="320"/>
    </row>
    <row r="23" spans="1:18" x14ac:dyDescent="0.2">
      <c r="A23" s="311" t="s">
        <v>7</v>
      </c>
      <c r="B23" s="309"/>
      <c r="C23" s="309"/>
      <c r="D23" s="882"/>
      <c r="E23" s="883"/>
      <c r="F23" s="884"/>
      <c r="G23" s="309"/>
      <c r="H23" s="309"/>
      <c r="I23" s="309"/>
      <c r="J23" s="309"/>
      <c r="K23" s="309"/>
      <c r="L23" s="309"/>
      <c r="M23" s="309"/>
      <c r="N23" s="309"/>
      <c r="O23" s="309"/>
      <c r="P23" s="309"/>
      <c r="Q23" s="309"/>
      <c r="R23" s="320"/>
    </row>
    <row r="24" spans="1:18" x14ac:dyDescent="0.2">
      <c r="A24" s="311" t="s">
        <v>7</v>
      </c>
      <c r="B24" s="309"/>
      <c r="C24" s="309"/>
      <c r="D24" s="882"/>
      <c r="E24" s="883"/>
      <c r="F24" s="884"/>
      <c r="G24" s="309"/>
      <c r="H24" s="309"/>
      <c r="I24" s="309"/>
      <c r="J24" s="309"/>
      <c r="K24" s="309"/>
      <c r="L24" s="309"/>
      <c r="M24" s="309"/>
      <c r="N24" s="309"/>
      <c r="O24" s="309"/>
      <c r="P24" s="309"/>
      <c r="Q24" s="309"/>
      <c r="R24" s="309"/>
    </row>
    <row r="25" spans="1:18" x14ac:dyDescent="0.2">
      <c r="A25" s="312"/>
      <c r="B25" s="312"/>
      <c r="C25" s="312"/>
      <c r="D25" s="312"/>
      <c r="E25" s="312"/>
    </row>
    <row r="26" spans="1:18" x14ac:dyDescent="0.2">
      <c r="A26" s="866" t="s">
        <v>246</v>
      </c>
      <c r="B26" s="866"/>
      <c r="C26" s="866"/>
      <c r="D26" s="866"/>
    </row>
    <row r="27" spans="1:18" x14ac:dyDescent="0.2">
      <c r="A27" s="313" t="s">
        <v>123</v>
      </c>
      <c r="B27" s="315" t="s">
        <v>208</v>
      </c>
      <c r="C27" s="315"/>
    </row>
    <row r="28" spans="1:18" x14ac:dyDescent="0.2">
      <c r="A28" s="313" t="s">
        <v>153</v>
      </c>
      <c r="B28" s="866" t="s">
        <v>695</v>
      </c>
      <c r="C28" s="866"/>
      <c r="D28" s="866"/>
      <c r="E28" s="866"/>
    </row>
    <row r="29" spans="1:18" x14ac:dyDescent="0.2">
      <c r="A29" s="315" t="s">
        <v>155</v>
      </c>
      <c r="B29" s="866" t="s">
        <v>696</v>
      </c>
      <c r="C29" s="866"/>
      <c r="D29" s="866"/>
    </row>
    <row r="30" spans="1:18" x14ac:dyDescent="0.2">
      <c r="A30" s="315" t="s">
        <v>177</v>
      </c>
      <c r="B30" s="866" t="s">
        <v>698</v>
      </c>
      <c r="C30" s="866"/>
      <c r="D30" s="866"/>
      <c r="E30" s="866"/>
      <c r="F30" s="866"/>
      <c r="G30" s="866"/>
      <c r="H30" s="866"/>
      <c r="I30" s="866"/>
      <c r="J30" s="866"/>
      <c r="K30" s="866"/>
      <c r="L30" s="866"/>
      <c r="M30" s="866"/>
      <c r="N30" s="866"/>
      <c r="O30" s="866"/>
      <c r="P30" s="866"/>
      <c r="Q30" s="866"/>
      <c r="R30" s="866"/>
    </row>
    <row r="31" spans="1:18" x14ac:dyDescent="0.2">
      <c r="A31" s="315" t="s">
        <v>127</v>
      </c>
      <c r="B31" s="315" t="s">
        <v>224</v>
      </c>
      <c r="C31" s="315"/>
    </row>
    <row r="32" spans="1:18" x14ac:dyDescent="0.2">
      <c r="A32" s="315" t="s">
        <v>128</v>
      </c>
      <c r="B32" s="315" t="s">
        <v>244</v>
      </c>
      <c r="C32" s="315"/>
    </row>
    <row r="33" spans="1:18" x14ac:dyDescent="0.2">
      <c r="A33" s="315"/>
      <c r="B33" s="315" t="s">
        <v>245</v>
      </c>
      <c r="C33" s="315"/>
    </row>
    <row r="34" spans="1:18" x14ac:dyDescent="0.2">
      <c r="A34" s="315"/>
      <c r="B34" s="315"/>
      <c r="C34" s="315"/>
    </row>
    <row r="35" spans="1:18" x14ac:dyDescent="0.2">
      <c r="A35" s="315"/>
      <c r="B35" s="315"/>
      <c r="C35" s="315"/>
    </row>
    <row r="36" spans="1:18" x14ac:dyDescent="0.2">
      <c r="A36" s="315" t="s">
        <v>12</v>
      </c>
      <c r="D36" s="315"/>
      <c r="E36" s="315"/>
      <c r="H36" s="315"/>
      <c r="I36" s="315"/>
      <c r="J36" s="315"/>
      <c r="K36" s="315"/>
      <c r="L36" s="315"/>
      <c r="M36" s="315"/>
      <c r="N36" s="315"/>
      <c r="O36" s="315"/>
      <c r="P36" s="315"/>
      <c r="Q36" s="872" t="s">
        <v>13</v>
      </c>
      <c r="R36" s="872"/>
    </row>
    <row r="37" spans="1:18" ht="12.75" customHeight="1" x14ac:dyDescent="0.2">
      <c r="G37" s="315"/>
      <c r="H37" s="871" t="s">
        <v>14</v>
      </c>
      <c r="I37" s="871"/>
      <c r="J37" s="871"/>
      <c r="K37" s="871"/>
      <c r="L37" s="871"/>
      <c r="M37" s="871"/>
      <c r="N37" s="871"/>
      <c r="O37" s="871"/>
      <c r="P37" s="871"/>
      <c r="Q37" s="871"/>
      <c r="R37" s="871"/>
    </row>
    <row r="38" spans="1:18" ht="12.75" customHeight="1" x14ac:dyDescent="0.2">
      <c r="G38" s="871" t="s">
        <v>91</v>
      </c>
      <c r="H38" s="871"/>
      <c r="I38" s="871"/>
      <c r="J38" s="871"/>
      <c r="K38" s="871"/>
      <c r="L38" s="871"/>
      <c r="M38" s="871"/>
      <c r="N38" s="871"/>
      <c r="O38" s="871"/>
      <c r="P38" s="871"/>
      <c r="Q38" s="871"/>
      <c r="R38" s="871"/>
    </row>
    <row r="39" spans="1:18" x14ac:dyDescent="0.2">
      <c r="A39" s="315"/>
      <c r="B39" s="315"/>
      <c r="H39" s="315"/>
      <c r="I39" s="315"/>
      <c r="J39" s="315"/>
      <c r="K39" s="315"/>
      <c r="L39" s="315"/>
      <c r="M39" s="315"/>
      <c r="N39" s="315"/>
      <c r="O39" s="315"/>
      <c r="P39" s="315"/>
      <c r="Q39" s="315"/>
      <c r="R39" s="315" t="s">
        <v>88</v>
      </c>
    </row>
    <row r="41" spans="1:18" x14ac:dyDescent="0.2">
      <c r="A41" s="878"/>
      <c r="B41" s="878"/>
      <c r="C41" s="878"/>
      <c r="D41" s="878"/>
      <c r="E41" s="878"/>
      <c r="F41" s="878"/>
      <c r="G41" s="878"/>
      <c r="H41" s="878"/>
      <c r="I41" s="878"/>
      <c r="J41" s="878"/>
      <c r="K41" s="878"/>
      <c r="L41" s="878"/>
      <c r="M41" s="878"/>
      <c r="N41" s="878"/>
      <c r="O41" s="878"/>
      <c r="P41" s="878"/>
      <c r="Q41" s="878"/>
      <c r="R41" s="878"/>
    </row>
  </sheetData>
  <mergeCells count="40">
    <mergeCell ref="I14:L16"/>
    <mergeCell ref="Q36:R36"/>
    <mergeCell ref="H37:R37"/>
    <mergeCell ref="G38:R38"/>
    <mergeCell ref="A41:R41"/>
    <mergeCell ref="D22:F22"/>
    <mergeCell ref="D23:F23"/>
    <mergeCell ref="D24:F24"/>
    <mergeCell ref="A26:D26"/>
    <mergeCell ref="B28:E28"/>
    <mergeCell ref="B30:R30"/>
    <mergeCell ref="D15:F15"/>
    <mergeCell ref="B29:D29"/>
    <mergeCell ref="D16:F16"/>
    <mergeCell ref="D17:F17"/>
    <mergeCell ref="D18:F18"/>
    <mergeCell ref="D19:F19"/>
    <mergeCell ref="D20:F20"/>
    <mergeCell ref="D21:F21"/>
    <mergeCell ref="D10:F10"/>
    <mergeCell ref="D11:F11"/>
    <mergeCell ref="D12:F12"/>
    <mergeCell ref="D13:F13"/>
    <mergeCell ref="D14:F14"/>
    <mergeCell ref="A7:B7"/>
    <mergeCell ref="J7:R7"/>
    <mergeCell ref="A8:A9"/>
    <mergeCell ref="D1:G1"/>
    <mergeCell ref="Q1:R1"/>
    <mergeCell ref="A2:R2"/>
    <mergeCell ref="A3:R3"/>
    <mergeCell ref="A5:R5"/>
    <mergeCell ref="A6:R6"/>
    <mergeCell ref="B8:B9"/>
    <mergeCell ref="C8:C9"/>
    <mergeCell ref="D8:F9"/>
    <mergeCell ref="G8:J8"/>
    <mergeCell ref="K8:N8"/>
    <mergeCell ref="O8:Q8"/>
    <mergeCell ref="R8:R9"/>
  </mergeCells>
  <printOptions horizontalCentered="1"/>
  <pageMargins left="0.70866141732283472" right="0.70866141732283472" top="0.23622047244094491" bottom="0" header="0.31496062992125984" footer="0.31496062992125984"/>
  <pageSetup paperSize="9" scale="8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3"/>
  <sheetViews>
    <sheetView zoomScaleNormal="100" zoomScaleSheetLayoutView="115" workbookViewId="0">
      <selection activeCell="F29" sqref="F29"/>
    </sheetView>
  </sheetViews>
  <sheetFormatPr defaultRowHeight="15" x14ac:dyDescent="0.25"/>
  <cols>
    <col min="1" max="1" width="9.140625" style="78"/>
    <col min="2" max="2" width="11.28515625" style="78" customWidth="1"/>
    <col min="3" max="4" width="8.5703125" style="78" customWidth="1"/>
    <col min="5" max="5" width="8.7109375" style="78" customWidth="1"/>
    <col min="6" max="6" width="8.5703125" style="78" customWidth="1"/>
    <col min="7" max="7" width="9.7109375" style="78" customWidth="1"/>
    <col min="8" max="8" width="10.28515625" style="78" customWidth="1"/>
    <col min="9" max="9" width="9.7109375" style="78" customWidth="1"/>
    <col min="10" max="10" width="9.28515625" style="78" customWidth="1"/>
    <col min="11" max="11" width="7" style="78" customWidth="1"/>
    <col min="12" max="12" width="7.28515625" style="78" customWidth="1"/>
    <col min="13" max="13" width="7.42578125" style="78" customWidth="1"/>
    <col min="14" max="14" width="7.85546875" style="78" customWidth="1"/>
    <col min="15" max="15" width="11.42578125" style="78" customWidth="1"/>
    <col min="16" max="16" width="12.28515625" style="78" customWidth="1"/>
    <col min="17" max="17" width="11.5703125" style="78" customWidth="1"/>
    <col min="18" max="18" width="19.28515625" style="78" customWidth="1"/>
    <col min="19" max="19" width="9" style="78" customWidth="1"/>
    <col min="20" max="20" width="9.140625" style="78" hidden="1" customWidth="1"/>
    <col min="21" max="16384" width="9.140625" style="78"/>
  </cols>
  <sheetData>
    <row r="1" spans="1:20" s="16" customFormat="1" ht="15.75" x14ac:dyDescent="0.25">
      <c r="G1" s="582" t="s">
        <v>0</v>
      </c>
      <c r="H1" s="582"/>
      <c r="I1" s="582"/>
      <c r="J1" s="582"/>
      <c r="K1" s="582"/>
      <c r="L1" s="582"/>
      <c r="M1" s="582"/>
      <c r="N1" s="40"/>
      <c r="O1" s="40"/>
      <c r="R1" s="729" t="s">
        <v>678</v>
      </c>
      <c r="S1" s="729"/>
    </row>
    <row r="2" spans="1:20" s="16" customFormat="1" ht="20.25" x14ac:dyDescent="0.3">
      <c r="B2" s="142"/>
      <c r="E2" s="583" t="s">
        <v>574</v>
      </c>
      <c r="F2" s="583"/>
      <c r="G2" s="583"/>
      <c r="H2" s="583"/>
      <c r="I2" s="583"/>
      <c r="J2" s="583"/>
      <c r="K2" s="583"/>
      <c r="L2" s="583"/>
      <c r="M2" s="583"/>
      <c r="N2" s="583"/>
      <c r="O2" s="583"/>
    </row>
    <row r="3" spans="1:20" s="16" customFormat="1" ht="20.25" x14ac:dyDescent="0.3">
      <c r="B3" s="140"/>
      <c r="C3" s="140"/>
      <c r="D3" s="140"/>
      <c r="E3" s="140"/>
      <c r="F3" s="140"/>
      <c r="G3" s="140"/>
      <c r="H3" s="140"/>
      <c r="I3" s="140"/>
      <c r="J3" s="140"/>
    </row>
    <row r="4" spans="1:20" ht="18" x14ac:dyDescent="0.25">
      <c r="B4" s="917" t="s">
        <v>834</v>
      </c>
      <c r="C4" s="917"/>
      <c r="D4" s="917"/>
      <c r="E4" s="917"/>
      <c r="F4" s="917"/>
      <c r="G4" s="917"/>
      <c r="H4" s="917"/>
      <c r="I4" s="917"/>
      <c r="J4" s="917"/>
      <c r="K4" s="917"/>
      <c r="L4" s="917"/>
      <c r="M4" s="917"/>
      <c r="N4" s="917"/>
      <c r="O4" s="917"/>
      <c r="P4" s="917"/>
      <c r="Q4" s="917"/>
      <c r="R4" s="917"/>
      <c r="S4" s="917"/>
      <c r="T4" s="917"/>
    </row>
    <row r="5" spans="1:20" x14ac:dyDescent="0.25">
      <c r="C5" s="79"/>
      <c r="D5" s="79"/>
      <c r="E5" s="79"/>
      <c r="F5" s="79"/>
      <c r="G5" s="79"/>
      <c r="H5" s="79"/>
      <c r="M5" s="79"/>
      <c r="N5" s="79"/>
      <c r="O5" s="79"/>
      <c r="P5" s="79"/>
      <c r="Q5" s="79"/>
      <c r="R5" s="79"/>
      <c r="S5" s="79"/>
      <c r="T5" s="79"/>
    </row>
    <row r="6" spans="1:20" x14ac:dyDescent="0.25">
      <c r="A6" s="585" t="s">
        <v>186</v>
      </c>
      <c r="B6" s="585"/>
    </row>
    <row r="7" spans="1:20" x14ac:dyDescent="0.25">
      <c r="B7" s="81"/>
    </row>
    <row r="8" spans="1:20" s="82" customFormat="1" ht="42" customHeight="1" x14ac:dyDescent="0.25">
      <c r="A8" s="579" t="s">
        <v>2</v>
      </c>
      <c r="B8" s="918" t="s">
        <v>3</v>
      </c>
      <c r="C8" s="923" t="s">
        <v>285</v>
      </c>
      <c r="D8" s="923"/>
      <c r="E8" s="923"/>
      <c r="F8" s="923"/>
      <c r="G8" s="920" t="s">
        <v>614</v>
      </c>
      <c r="H8" s="921"/>
      <c r="I8" s="921"/>
      <c r="J8" s="924"/>
      <c r="K8" s="920" t="s">
        <v>240</v>
      </c>
      <c r="L8" s="921"/>
      <c r="M8" s="921"/>
      <c r="N8" s="924"/>
      <c r="O8" s="920" t="s">
        <v>114</v>
      </c>
      <c r="P8" s="921"/>
      <c r="Q8" s="921"/>
      <c r="R8" s="922"/>
    </row>
    <row r="9" spans="1:20" s="83" customFormat="1" ht="62.25" customHeight="1" x14ac:dyDescent="0.25">
      <c r="A9" s="579"/>
      <c r="B9" s="919"/>
      <c r="C9" s="91" t="s">
        <v>100</v>
      </c>
      <c r="D9" s="91" t="s">
        <v>104</v>
      </c>
      <c r="E9" s="91" t="s">
        <v>105</v>
      </c>
      <c r="F9" s="91" t="s">
        <v>19</v>
      </c>
      <c r="G9" s="91" t="s">
        <v>100</v>
      </c>
      <c r="H9" s="91" t="s">
        <v>104</v>
      </c>
      <c r="I9" s="91" t="s">
        <v>105</v>
      </c>
      <c r="J9" s="91" t="s">
        <v>19</v>
      </c>
      <c r="K9" s="91" t="s">
        <v>100</v>
      </c>
      <c r="L9" s="91" t="s">
        <v>104</v>
      </c>
      <c r="M9" s="91" t="s">
        <v>105</v>
      </c>
      <c r="N9" s="91" t="s">
        <v>19</v>
      </c>
      <c r="O9" s="91" t="s">
        <v>163</v>
      </c>
      <c r="P9" s="91" t="s">
        <v>164</v>
      </c>
      <c r="Q9" s="182" t="s">
        <v>165</v>
      </c>
      <c r="R9" s="91" t="s">
        <v>166</v>
      </c>
      <c r="S9" s="134"/>
    </row>
    <row r="10" spans="1:20" s="184" customFormat="1" ht="16.149999999999999" customHeight="1" x14ac:dyDescent="0.2">
      <c r="A10" s="5">
        <v>1</v>
      </c>
      <c r="B10" s="90">
        <v>2</v>
      </c>
      <c r="C10" s="91">
        <v>3</v>
      </c>
      <c r="D10" s="91">
        <v>4</v>
      </c>
      <c r="E10" s="91">
        <v>5</v>
      </c>
      <c r="F10" s="91">
        <v>6</v>
      </c>
      <c r="G10" s="91">
        <v>7</v>
      </c>
      <c r="H10" s="91">
        <v>8</v>
      </c>
      <c r="I10" s="91">
        <v>9</v>
      </c>
      <c r="J10" s="91">
        <v>10</v>
      </c>
      <c r="K10" s="91">
        <v>11</v>
      </c>
      <c r="L10" s="91">
        <v>12</v>
      </c>
      <c r="M10" s="91">
        <v>13</v>
      </c>
      <c r="N10" s="91">
        <v>14</v>
      </c>
      <c r="O10" s="91">
        <v>15</v>
      </c>
      <c r="P10" s="91">
        <v>16</v>
      </c>
      <c r="Q10" s="91">
        <v>17</v>
      </c>
      <c r="R10" s="90">
        <v>18</v>
      </c>
    </row>
    <row r="11" spans="1:20" s="184" customFormat="1" ht="16.149999999999999" customHeight="1" x14ac:dyDescent="0.2">
      <c r="A11" s="5">
        <v>1</v>
      </c>
      <c r="B11" s="390" t="s">
        <v>879</v>
      </c>
      <c r="C11" s="391">
        <v>271</v>
      </c>
      <c r="D11" s="391">
        <v>10</v>
      </c>
      <c r="E11" s="391">
        <v>0</v>
      </c>
      <c r="F11" s="391">
        <f>SUM(C11:E11)</f>
        <v>281</v>
      </c>
      <c r="G11" s="391">
        <v>50</v>
      </c>
      <c r="H11" s="391">
        <v>0</v>
      </c>
      <c r="I11" s="391">
        <v>0</v>
      </c>
      <c r="J11" s="391">
        <f>SUM(G11:I11)</f>
        <v>50</v>
      </c>
      <c r="K11" s="391">
        <v>0</v>
      </c>
      <c r="L11" s="391">
        <v>0</v>
      </c>
      <c r="M11" s="391">
        <v>0</v>
      </c>
      <c r="N11" s="391">
        <v>0</v>
      </c>
      <c r="O11" s="391">
        <f>C11-G11-K11</f>
        <v>221</v>
      </c>
      <c r="P11" s="391">
        <f>D11-H11-L11</f>
        <v>10</v>
      </c>
      <c r="Q11" s="391">
        <f>E11-I11-M11</f>
        <v>0</v>
      </c>
      <c r="R11" s="390">
        <f>F11-J11-N11</f>
        <v>231</v>
      </c>
    </row>
    <row r="12" spans="1:20" s="184" customFormat="1" ht="16.149999999999999" customHeight="1" x14ac:dyDescent="0.2">
      <c r="A12" s="5">
        <v>2</v>
      </c>
      <c r="B12" s="90"/>
      <c r="C12" s="391"/>
      <c r="D12" s="391"/>
      <c r="E12" s="391"/>
      <c r="F12" s="391"/>
      <c r="G12" s="391"/>
      <c r="H12" s="391"/>
      <c r="I12" s="391"/>
      <c r="J12" s="391"/>
      <c r="K12" s="391"/>
      <c r="L12" s="391"/>
      <c r="M12" s="391"/>
      <c r="N12" s="391"/>
      <c r="O12" s="391"/>
      <c r="P12" s="391"/>
      <c r="Q12" s="391"/>
      <c r="R12" s="390"/>
    </row>
    <row r="13" spans="1:20" s="184" customFormat="1" ht="16.149999999999999" customHeight="1" x14ac:dyDescent="0.2">
      <c r="A13" s="5">
        <v>3</v>
      </c>
      <c r="B13" s="90"/>
      <c r="C13" s="391"/>
      <c r="D13" s="391"/>
      <c r="E13" s="391"/>
      <c r="F13" s="391"/>
      <c r="G13" s="391"/>
      <c r="H13" s="391"/>
      <c r="I13" s="391"/>
      <c r="J13" s="391"/>
      <c r="K13" s="391"/>
      <c r="L13" s="391"/>
      <c r="M13" s="391"/>
      <c r="N13" s="391"/>
      <c r="O13" s="391"/>
      <c r="P13" s="391"/>
      <c r="Q13" s="391"/>
      <c r="R13" s="390"/>
    </row>
    <row r="14" spans="1:20" s="184" customFormat="1" ht="16.149999999999999" customHeight="1" x14ac:dyDescent="0.2">
      <c r="A14" s="5">
        <v>4</v>
      </c>
      <c r="B14" s="90"/>
      <c r="C14" s="391"/>
      <c r="D14" s="391"/>
      <c r="E14" s="391"/>
      <c r="F14" s="391"/>
      <c r="G14" s="391"/>
      <c r="H14" s="391"/>
      <c r="I14" s="391"/>
      <c r="J14" s="391"/>
      <c r="K14" s="391"/>
      <c r="L14" s="391"/>
      <c r="M14" s="391"/>
      <c r="N14" s="391"/>
      <c r="O14" s="391"/>
      <c r="P14" s="391"/>
      <c r="Q14" s="391"/>
      <c r="R14" s="390"/>
    </row>
    <row r="15" spans="1:20" s="184" customFormat="1" ht="16.149999999999999" customHeight="1" x14ac:dyDescent="0.2">
      <c r="A15" s="5">
        <v>5</v>
      </c>
      <c r="B15" s="90"/>
      <c r="C15" s="391"/>
      <c r="D15" s="391"/>
      <c r="E15" s="391"/>
      <c r="F15" s="391"/>
      <c r="G15" s="391"/>
      <c r="H15" s="391"/>
      <c r="I15" s="391"/>
      <c r="J15" s="391"/>
      <c r="K15" s="391"/>
      <c r="L15" s="391"/>
      <c r="M15" s="391"/>
      <c r="N15" s="391"/>
      <c r="O15" s="391"/>
      <c r="P15" s="391"/>
      <c r="Q15" s="391"/>
      <c r="R15" s="390"/>
    </row>
    <row r="16" spans="1:20" s="184" customFormat="1" ht="16.149999999999999" customHeight="1" x14ac:dyDescent="0.2">
      <c r="A16" s="5">
        <v>6</v>
      </c>
      <c r="B16" s="90"/>
      <c r="C16" s="391"/>
      <c r="D16" s="391"/>
      <c r="E16" s="391"/>
      <c r="F16" s="391"/>
      <c r="G16" s="391"/>
      <c r="H16" s="391"/>
      <c r="I16" s="391"/>
      <c r="J16" s="391"/>
      <c r="K16" s="391"/>
      <c r="L16" s="391"/>
      <c r="M16" s="391"/>
      <c r="N16" s="391"/>
      <c r="O16" s="391"/>
      <c r="P16" s="391"/>
      <c r="Q16" s="391"/>
      <c r="R16" s="390"/>
    </row>
    <row r="17" spans="1:45" s="184" customFormat="1" ht="16.149999999999999" customHeight="1" x14ac:dyDescent="0.2">
      <c r="A17" s="5">
        <v>7</v>
      </c>
      <c r="B17" s="90"/>
      <c r="C17" s="391"/>
      <c r="D17" s="391"/>
      <c r="E17" s="391"/>
      <c r="F17" s="391"/>
      <c r="G17" s="391"/>
      <c r="H17" s="391"/>
      <c r="I17" s="391"/>
      <c r="J17" s="391"/>
      <c r="K17" s="391"/>
      <c r="L17" s="391"/>
      <c r="M17" s="391"/>
      <c r="N17" s="391"/>
      <c r="O17" s="391"/>
      <c r="P17" s="391"/>
      <c r="Q17" s="391"/>
      <c r="R17" s="390"/>
    </row>
    <row r="18" spans="1:45" s="184" customFormat="1" ht="16.149999999999999" customHeight="1" x14ac:dyDescent="0.2">
      <c r="A18" s="5">
        <v>8</v>
      </c>
      <c r="B18" s="90"/>
      <c r="C18" s="391"/>
      <c r="D18" s="391"/>
      <c r="E18" s="391"/>
      <c r="F18" s="391"/>
      <c r="G18" s="391"/>
      <c r="H18" s="391"/>
      <c r="I18" s="391"/>
      <c r="J18" s="391"/>
      <c r="K18" s="391"/>
      <c r="L18" s="391"/>
      <c r="M18" s="391"/>
      <c r="N18" s="391"/>
      <c r="O18" s="391"/>
      <c r="P18" s="391"/>
      <c r="Q18" s="391"/>
      <c r="R18" s="390"/>
    </row>
    <row r="19" spans="1:45" s="184" customFormat="1" ht="16.149999999999999" customHeight="1" x14ac:dyDescent="0.2">
      <c r="A19" s="5">
        <v>9</v>
      </c>
      <c r="B19" s="90"/>
      <c r="C19" s="391"/>
      <c r="D19" s="391"/>
      <c r="E19" s="391"/>
      <c r="F19" s="391"/>
      <c r="G19" s="391"/>
      <c r="H19" s="391"/>
      <c r="I19" s="391"/>
      <c r="J19" s="391"/>
      <c r="K19" s="391"/>
      <c r="L19" s="391"/>
      <c r="M19" s="391"/>
      <c r="N19" s="391"/>
      <c r="O19" s="391"/>
      <c r="P19" s="391"/>
      <c r="Q19" s="391"/>
      <c r="R19" s="390"/>
    </row>
    <row r="20" spans="1:45" s="184" customFormat="1" ht="16.149999999999999" customHeight="1" x14ac:dyDescent="0.2">
      <c r="A20" s="5">
        <v>10</v>
      </c>
      <c r="B20" s="90"/>
      <c r="C20" s="391"/>
      <c r="D20" s="391"/>
      <c r="E20" s="391"/>
      <c r="F20" s="391"/>
      <c r="G20" s="391"/>
      <c r="H20" s="391"/>
      <c r="I20" s="391"/>
      <c r="J20" s="391"/>
      <c r="K20" s="391"/>
      <c r="L20" s="391"/>
      <c r="M20" s="391"/>
      <c r="N20" s="391"/>
      <c r="O20" s="391"/>
      <c r="P20" s="391"/>
      <c r="Q20" s="391"/>
      <c r="R20" s="390"/>
    </row>
    <row r="21" spans="1:45" s="184" customFormat="1" ht="16.149999999999999" customHeight="1" x14ac:dyDescent="0.2">
      <c r="A21" s="5">
        <v>11</v>
      </c>
      <c r="B21" s="90"/>
      <c r="C21" s="391"/>
      <c r="D21" s="391"/>
      <c r="E21" s="391"/>
      <c r="F21" s="391"/>
      <c r="G21" s="391"/>
      <c r="H21" s="391"/>
      <c r="I21" s="391"/>
      <c r="J21" s="391"/>
      <c r="K21" s="391"/>
      <c r="L21" s="391"/>
      <c r="M21" s="391"/>
      <c r="N21" s="391"/>
      <c r="O21" s="391"/>
      <c r="P21" s="391"/>
      <c r="Q21" s="391"/>
      <c r="R21" s="390"/>
    </row>
    <row r="22" spans="1:45" x14ac:dyDescent="0.25">
      <c r="A22" s="5">
        <v>12</v>
      </c>
      <c r="B22" s="84"/>
      <c r="C22" s="128"/>
      <c r="D22" s="128"/>
      <c r="E22" s="128"/>
      <c r="F22" s="128"/>
      <c r="G22" s="128"/>
      <c r="H22" s="128"/>
      <c r="I22" s="128"/>
      <c r="J22" s="128"/>
      <c r="K22" s="128"/>
      <c r="L22" s="128"/>
      <c r="M22" s="128"/>
      <c r="N22" s="128"/>
      <c r="O22" s="128"/>
      <c r="P22" s="128"/>
      <c r="Q22" s="128"/>
      <c r="R22" s="128"/>
    </row>
    <row r="23" spans="1:45" x14ac:dyDescent="0.25">
      <c r="A23" s="5">
        <v>13</v>
      </c>
      <c r="B23" s="86"/>
      <c r="C23" s="128"/>
      <c r="D23" s="128"/>
      <c r="E23" s="128"/>
      <c r="F23" s="128"/>
      <c r="G23" s="128"/>
      <c r="H23" s="128"/>
      <c r="I23" s="128"/>
      <c r="J23" s="128"/>
      <c r="K23" s="128"/>
      <c r="L23" s="128"/>
      <c r="M23" s="128"/>
      <c r="N23" s="128"/>
      <c r="O23" s="128"/>
      <c r="P23" s="128"/>
      <c r="Q23" s="128"/>
      <c r="R23" s="128"/>
    </row>
    <row r="24" spans="1:45" x14ac:dyDescent="0.25">
      <c r="A24" s="5">
        <v>14</v>
      </c>
      <c r="B24" s="86"/>
      <c r="C24" s="128"/>
      <c r="D24" s="128"/>
      <c r="E24" s="128"/>
      <c r="F24" s="128"/>
      <c r="G24" s="128"/>
      <c r="H24" s="128"/>
      <c r="I24" s="128"/>
      <c r="J24" s="128"/>
      <c r="K24" s="128"/>
      <c r="L24" s="128"/>
      <c r="M24" s="128"/>
      <c r="N24" s="128"/>
      <c r="O24" s="128"/>
      <c r="P24" s="128"/>
      <c r="Q24" s="128"/>
      <c r="R24" s="128"/>
    </row>
    <row r="25" spans="1:45" x14ac:dyDescent="0.25">
      <c r="A25" s="144" t="s">
        <v>7</v>
      </c>
      <c r="B25" s="86"/>
      <c r="C25" s="128"/>
      <c r="D25" s="128"/>
      <c r="E25" s="128"/>
      <c r="F25" s="128"/>
      <c r="G25" s="128"/>
      <c r="H25" s="128"/>
      <c r="I25" s="128"/>
      <c r="J25" s="128"/>
      <c r="K25" s="128"/>
      <c r="L25" s="128"/>
      <c r="M25" s="128"/>
      <c r="N25" s="128"/>
      <c r="O25" s="128"/>
      <c r="P25" s="128"/>
      <c r="Q25" s="128"/>
      <c r="R25" s="128"/>
    </row>
    <row r="26" spans="1:45" s="85" customFormat="1" x14ac:dyDescent="0.25">
      <c r="A26" s="144" t="s">
        <v>7</v>
      </c>
      <c r="B26" s="86"/>
      <c r="C26" s="128"/>
      <c r="D26" s="128"/>
      <c r="E26" s="128"/>
      <c r="F26" s="128"/>
      <c r="G26" s="128"/>
      <c r="H26" s="128"/>
      <c r="I26" s="128"/>
      <c r="J26" s="128"/>
      <c r="K26" s="128"/>
      <c r="L26" s="128"/>
      <c r="M26" s="128"/>
      <c r="N26" s="128"/>
      <c r="O26" s="128"/>
      <c r="P26" s="128"/>
      <c r="Q26" s="128"/>
      <c r="R26" s="128"/>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row>
    <row r="27" spans="1:45" ht="15.75" x14ac:dyDescent="0.25">
      <c r="A27" s="326" t="s">
        <v>19</v>
      </c>
      <c r="B27" s="85"/>
      <c r="C27" s="397">
        <f t="shared" ref="C27:R27" si="0">SUM(C11:C26)</f>
        <v>271</v>
      </c>
      <c r="D27" s="397">
        <f t="shared" si="0"/>
        <v>10</v>
      </c>
      <c r="E27" s="397">
        <f t="shared" si="0"/>
        <v>0</v>
      </c>
      <c r="F27" s="397">
        <f t="shared" si="0"/>
        <v>281</v>
      </c>
      <c r="G27" s="397">
        <f t="shared" si="0"/>
        <v>50</v>
      </c>
      <c r="H27" s="397">
        <f t="shared" si="0"/>
        <v>0</v>
      </c>
      <c r="I27" s="397">
        <f t="shared" si="0"/>
        <v>0</v>
      </c>
      <c r="J27" s="397">
        <f t="shared" si="0"/>
        <v>50</v>
      </c>
      <c r="K27" s="397">
        <f t="shared" si="0"/>
        <v>0</v>
      </c>
      <c r="L27" s="397">
        <f t="shared" si="0"/>
        <v>0</v>
      </c>
      <c r="M27" s="397">
        <f t="shared" si="0"/>
        <v>0</v>
      </c>
      <c r="N27" s="397">
        <f t="shared" si="0"/>
        <v>0</v>
      </c>
      <c r="O27" s="397">
        <f t="shared" si="0"/>
        <v>221</v>
      </c>
      <c r="P27" s="397">
        <f t="shared" si="0"/>
        <v>10</v>
      </c>
      <c r="Q27" s="397">
        <f t="shared" si="0"/>
        <v>0</v>
      </c>
      <c r="R27" s="397">
        <f t="shared" si="0"/>
        <v>231</v>
      </c>
    </row>
    <row r="30" spans="1:45" s="16" customFormat="1" ht="12.75" x14ac:dyDescent="0.2">
      <c r="A30" s="15" t="s">
        <v>12</v>
      </c>
      <c r="G30" s="15"/>
      <c r="H30" s="15"/>
      <c r="K30" s="15"/>
      <c r="L30" s="15"/>
      <c r="M30" s="15"/>
      <c r="N30" s="15"/>
      <c r="O30" s="15"/>
      <c r="P30" s="15"/>
      <c r="Q30" s="15"/>
      <c r="R30" s="610" t="s">
        <v>13</v>
      </c>
      <c r="S30" s="610"/>
    </row>
    <row r="31" spans="1:45" s="16" customFormat="1" ht="12.75" customHeight="1" x14ac:dyDescent="0.2">
      <c r="J31" s="15"/>
      <c r="K31" s="731" t="s">
        <v>14</v>
      </c>
      <c r="L31" s="731"/>
      <c r="M31" s="731"/>
      <c r="N31" s="731"/>
      <c r="O31" s="731"/>
      <c r="P31" s="731"/>
      <c r="Q31" s="731"/>
      <c r="R31" s="731"/>
      <c r="S31" s="731"/>
    </row>
    <row r="32" spans="1:45" s="16" customFormat="1" ht="12.75" customHeight="1" x14ac:dyDescent="0.2">
      <c r="J32" s="731" t="s">
        <v>91</v>
      </c>
      <c r="K32" s="731"/>
      <c r="L32" s="731"/>
      <c r="M32" s="731"/>
      <c r="N32" s="731"/>
      <c r="O32" s="731"/>
      <c r="P32" s="731"/>
      <c r="Q32" s="731"/>
      <c r="R32" s="731"/>
      <c r="S32" s="731"/>
    </row>
    <row r="33" spans="1:19" s="16" customFormat="1" ht="12.75" x14ac:dyDescent="0.2">
      <c r="A33" s="15"/>
      <c r="B33" s="15"/>
      <c r="K33" s="15"/>
      <c r="L33" s="15"/>
      <c r="M33" s="15"/>
      <c r="N33" s="15"/>
      <c r="O33" s="15"/>
      <c r="P33" s="15"/>
      <c r="Q33" s="585" t="s">
        <v>88</v>
      </c>
      <c r="R33" s="585"/>
      <c r="S33" s="585"/>
    </row>
  </sheetData>
  <mergeCells count="15">
    <mergeCell ref="Q33:S33"/>
    <mergeCell ref="O8:R8"/>
    <mergeCell ref="J32:S32"/>
    <mergeCell ref="C8:F8"/>
    <mergeCell ref="K8:N8"/>
    <mergeCell ref="G8:J8"/>
    <mergeCell ref="R1:S1"/>
    <mergeCell ref="R30:S30"/>
    <mergeCell ref="K31:S31"/>
    <mergeCell ref="B4:T4"/>
    <mergeCell ref="A6:B6"/>
    <mergeCell ref="A8:A9"/>
    <mergeCell ref="B8:B9"/>
    <mergeCell ref="G1:M1"/>
    <mergeCell ref="E2:O2"/>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zoomScaleNormal="100" zoomScaleSheetLayoutView="80" workbookViewId="0">
      <selection activeCell="F29" sqref="F29"/>
    </sheetView>
  </sheetViews>
  <sheetFormatPr defaultRowHeight="12.75" x14ac:dyDescent="0.2"/>
  <cols>
    <col min="1" max="1" width="7.28515625" style="217" customWidth="1"/>
    <col min="2" max="2" width="26" style="217" customWidth="1"/>
    <col min="3" max="5" width="8.28515625" style="217" customWidth="1"/>
    <col min="6" max="6" width="15.140625" style="217" customWidth="1"/>
    <col min="7" max="9" width="10.7109375" style="217" customWidth="1"/>
    <col min="10" max="10" width="14.28515625" style="217" customWidth="1"/>
    <col min="11" max="18" width="9.140625" style="217"/>
    <col min="19" max="21" width="8.85546875" style="217" customWidth="1"/>
    <col min="22" max="16384" width="9.140625" style="217"/>
  </cols>
  <sheetData>
    <row r="1" spans="1:24" ht="15" x14ac:dyDescent="0.2">
      <c r="V1" s="218" t="s">
        <v>683</v>
      </c>
    </row>
    <row r="2" spans="1:24" ht="15.75" x14ac:dyDescent="0.25">
      <c r="G2" s="143" t="s">
        <v>0</v>
      </c>
      <c r="H2" s="143"/>
      <c r="I2" s="143"/>
      <c r="O2" s="94"/>
      <c r="P2" s="94"/>
      <c r="Q2" s="94"/>
      <c r="R2" s="94"/>
    </row>
    <row r="3" spans="1:24" ht="20.25" x14ac:dyDescent="0.3">
      <c r="C3" s="646" t="s">
        <v>574</v>
      </c>
      <c r="D3" s="646"/>
      <c r="E3" s="646"/>
      <c r="F3" s="646"/>
      <c r="G3" s="646"/>
      <c r="H3" s="646"/>
      <c r="I3" s="646"/>
      <c r="J3" s="646"/>
      <c r="K3" s="646"/>
      <c r="L3" s="646"/>
      <c r="M3" s="646"/>
      <c r="N3" s="646"/>
      <c r="O3" s="147"/>
      <c r="P3" s="147"/>
      <c r="Q3" s="147"/>
      <c r="R3" s="147"/>
      <c r="S3" s="147"/>
      <c r="T3" s="147"/>
      <c r="U3" s="147"/>
      <c r="V3" s="147"/>
      <c r="W3" s="147"/>
      <c r="X3" s="147"/>
    </row>
    <row r="4" spans="1:24" ht="18" x14ac:dyDescent="0.25">
      <c r="C4" s="219"/>
      <c r="D4" s="219"/>
      <c r="E4" s="219"/>
      <c r="F4" s="219"/>
      <c r="G4" s="219"/>
      <c r="H4" s="219"/>
      <c r="I4" s="219"/>
      <c r="J4" s="219"/>
      <c r="K4" s="219"/>
      <c r="L4" s="219"/>
      <c r="M4" s="219"/>
      <c r="N4" s="219"/>
      <c r="O4" s="219"/>
      <c r="P4" s="219"/>
      <c r="Q4" s="219"/>
      <c r="R4" s="219"/>
      <c r="S4" s="219"/>
      <c r="T4" s="219"/>
      <c r="U4" s="219"/>
      <c r="V4" s="219"/>
    </row>
    <row r="5" spans="1:24" ht="15.75" x14ac:dyDescent="0.25">
      <c r="B5" s="647" t="s">
        <v>617</v>
      </c>
      <c r="C5" s="647"/>
      <c r="D5" s="647"/>
      <c r="E5" s="647"/>
      <c r="F5" s="647"/>
      <c r="G5" s="647"/>
      <c r="H5" s="647"/>
      <c r="I5" s="647"/>
      <c r="J5" s="647"/>
      <c r="K5" s="647"/>
      <c r="L5" s="647"/>
      <c r="M5" s="647"/>
      <c r="N5" s="647"/>
      <c r="O5" s="647"/>
      <c r="P5" s="647"/>
      <c r="Q5" s="647"/>
      <c r="R5" s="647"/>
      <c r="S5" s="647"/>
      <c r="T5" s="95"/>
      <c r="U5" s="648" t="s">
        <v>295</v>
      </c>
      <c r="V5" s="649"/>
    </row>
    <row r="6" spans="1:24" ht="15" x14ac:dyDescent="0.2">
      <c r="K6" s="94"/>
      <c r="L6" s="94"/>
      <c r="M6" s="94"/>
      <c r="N6" s="94"/>
      <c r="O6" s="94"/>
      <c r="P6" s="94"/>
      <c r="Q6" s="94"/>
      <c r="R6" s="94"/>
    </row>
    <row r="7" spans="1:24" x14ac:dyDescent="0.2">
      <c r="A7" s="624" t="s">
        <v>186</v>
      </c>
      <c r="B7" s="624"/>
      <c r="O7" s="650" t="s">
        <v>632</v>
      </c>
      <c r="P7" s="650"/>
      <c r="Q7" s="650"/>
      <c r="R7" s="650"/>
      <c r="S7" s="650"/>
      <c r="T7" s="650"/>
      <c r="U7" s="650"/>
      <c r="V7" s="650"/>
    </row>
    <row r="8" spans="1:24" ht="35.25" customHeight="1" x14ac:dyDescent="0.2">
      <c r="A8" s="629" t="s">
        <v>2</v>
      </c>
      <c r="B8" s="629" t="s">
        <v>168</v>
      </c>
      <c r="C8" s="630" t="s">
        <v>169</v>
      </c>
      <c r="D8" s="630"/>
      <c r="E8" s="630"/>
      <c r="F8" s="630" t="s">
        <v>170</v>
      </c>
      <c r="G8" s="629" t="s">
        <v>203</v>
      </c>
      <c r="H8" s="629"/>
      <c r="I8" s="629"/>
      <c r="J8" s="629"/>
      <c r="K8" s="629"/>
      <c r="L8" s="629"/>
      <c r="M8" s="629"/>
      <c r="N8" s="629"/>
      <c r="O8" s="629" t="s">
        <v>204</v>
      </c>
      <c r="P8" s="629"/>
      <c r="Q8" s="629"/>
      <c r="R8" s="629"/>
      <c r="S8" s="629"/>
      <c r="T8" s="629"/>
      <c r="U8" s="629"/>
      <c r="V8" s="629"/>
    </row>
    <row r="9" spans="1:24" ht="15" x14ac:dyDescent="0.2">
      <c r="A9" s="629"/>
      <c r="B9" s="629"/>
      <c r="C9" s="630" t="s">
        <v>296</v>
      </c>
      <c r="D9" s="630" t="s">
        <v>47</v>
      </c>
      <c r="E9" s="630" t="s">
        <v>48</v>
      </c>
      <c r="F9" s="630"/>
      <c r="G9" s="629" t="s">
        <v>205</v>
      </c>
      <c r="H9" s="629"/>
      <c r="I9" s="629"/>
      <c r="J9" s="629"/>
      <c r="K9" s="629" t="s">
        <v>189</v>
      </c>
      <c r="L9" s="629"/>
      <c r="M9" s="629"/>
      <c r="N9" s="629"/>
      <c r="O9" s="629" t="s">
        <v>171</v>
      </c>
      <c r="P9" s="629"/>
      <c r="Q9" s="629"/>
      <c r="R9" s="629"/>
      <c r="S9" s="629" t="s">
        <v>188</v>
      </c>
      <c r="T9" s="629"/>
      <c r="U9" s="629"/>
      <c r="V9" s="629"/>
    </row>
    <row r="10" spans="1:24" x14ac:dyDescent="0.2">
      <c r="A10" s="629"/>
      <c r="B10" s="629"/>
      <c r="C10" s="630"/>
      <c r="D10" s="630"/>
      <c r="E10" s="630"/>
      <c r="F10" s="630"/>
      <c r="G10" s="631" t="s">
        <v>172</v>
      </c>
      <c r="H10" s="632"/>
      <c r="I10" s="633"/>
      <c r="J10" s="637" t="s">
        <v>173</v>
      </c>
      <c r="K10" s="640" t="s">
        <v>172</v>
      </c>
      <c r="L10" s="641"/>
      <c r="M10" s="642"/>
      <c r="N10" s="637" t="s">
        <v>173</v>
      </c>
      <c r="O10" s="640" t="s">
        <v>172</v>
      </c>
      <c r="P10" s="641"/>
      <c r="Q10" s="642"/>
      <c r="R10" s="637" t="s">
        <v>173</v>
      </c>
      <c r="S10" s="640" t="s">
        <v>172</v>
      </c>
      <c r="T10" s="641"/>
      <c r="U10" s="642"/>
      <c r="V10" s="637" t="s">
        <v>173</v>
      </c>
    </row>
    <row r="11" spans="1:24" ht="15" customHeight="1" x14ac:dyDescent="0.2">
      <c r="A11" s="629"/>
      <c r="B11" s="629"/>
      <c r="C11" s="630"/>
      <c r="D11" s="630"/>
      <c r="E11" s="630"/>
      <c r="F11" s="630"/>
      <c r="G11" s="634"/>
      <c r="H11" s="635"/>
      <c r="I11" s="636"/>
      <c r="J11" s="638"/>
      <c r="K11" s="643"/>
      <c r="L11" s="644"/>
      <c r="M11" s="645"/>
      <c r="N11" s="638"/>
      <c r="O11" s="643"/>
      <c r="P11" s="644"/>
      <c r="Q11" s="645"/>
      <c r="R11" s="638"/>
      <c r="S11" s="643"/>
      <c r="T11" s="644"/>
      <c r="U11" s="645"/>
      <c r="V11" s="638"/>
    </row>
    <row r="12" spans="1:24" ht="15" x14ac:dyDescent="0.2">
      <c r="A12" s="629"/>
      <c r="B12" s="629"/>
      <c r="C12" s="630"/>
      <c r="D12" s="630"/>
      <c r="E12" s="630"/>
      <c r="F12" s="630"/>
      <c r="G12" s="221" t="s">
        <v>296</v>
      </c>
      <c r="H12" s="221" t="s">
        <v>47</v>
      </c>
      <c r="I12" s="222" t="s">
        <v>48</v>
      </c>
      <c r="J12" s="639"/>
      <c r="K12" s="220" t="s">
        <v>296</v>
      </c>
      <c r="L12" s="220" t="s">
        <v>47</v>
      </c>
      <c r="M12" s="220" t="s">
        <v>48</v>
      </c>
      <c r="N12" s="639"/>
      <c r="O12" s="220" t="s">
        <v>296</v>
      </c>
      <c r="P12" s="220" t="s">
        <v>47</v>
      </c>
      <c r="Q12" s="220" t="s">
        <v>48</v>
      </c>
      <c r="R12" s="639"/>
      <c r="S12" s="220" t="s">
        <v>296</v>
      </c>
      <c r="T12" s="220" t="s">
        <v>47</v>
      </c>
      <c r="U12" s="220" t="s">
        <v>48</v>
      </c>
      <c r="V12" s="639"/>
    </row>
    <row r="13" spans="1:24" ht="15" x14ac:dyDescent="0.2">
      <c r="A13" s="220">
        <v>1</v>
      </c>
      <c r="B13" s="220">
        <v>2</v>
      </c>
      <c r="C13" s="220">
        <v>3</v>
      </c>
      <c r="D13" s="220">
        <v>4</v>
      </c>
      <c r="E13" s="220">
        <v>5</v>
      </c>
      <c r="F13" s="220">
        <v>6</v>
      </c>
      <c r="G13" s="220">
        <v>7</v>
      </c>
      <c r="H13" s="220">
        <v>8</v>
      </c>
      <c r="I13" s="220">
        <v>9</v>
      </c>
      <c r="J13" s="220">
        <v>10</v>
      </c>
      <c r="K13" s="220">
        <v>11</v>
      </c>
      <c r="L13" s="220">
        <v>12</v>
      </c>
      <c r="M13" s="220">
        <v>13</v>
      </c>
      <c r="N13" s="220">
        <v>14</v>
      </c>
      <c r="O13" s="220">
        <v>15</v>
      </c>
      <c r="P13" s="220">
        <v>16</v>
      </c>
      <c r="Q13" s="220">
        <v>17</v>
      </c>
      <c r="R13" s="220">
        <v>18</v>
      </c>
      <c r="S13" s="220">
        <v>19</v>
      </c>
      <c r="T13" s="220">
        <v>20</v>
      </c>
      <c r="U13" s="220">
        <v>21</v>
      </c>
      <c r="V13" s="220">
        <v>22</v>
      </c>
    </row>
    <row r="14" spans="1:24" ht="15" x14ac:dyDescent="0.2">
      <c r="A14" s="625" t="s">
        <v>242</v>
      </c>
      <c r="B14" s="626"/>
      <c r="C14" s="426"/>
      <c r="D14" s="426"/>
      <c r="E14" s="426"/>
      <c r="F14" s="426"/>
      <c r="G14" s="426"/>
      <c r="H14" s="426"/>
      <c r="I14" s="426"/>
      <c r="J14" s="426"/>
      <c r="K14" s="426"/>
      <c r="L14" s="426"/>
      <c r="M14" s="426"/>
      <c r="N14" s="426"/>
      <c r="O14" s="426"/>
      <c r="P14" s="426"/>
      <c r="Q14" s="426"/>
      <c r="R14" s="426"/>
      <c r="S14" s="426"/>
      <c r="T14" s="426"/>
      <c r="U14" s="426"/>
      <c r="V14" s="426"/>
    </row>
    <row r="15" spans="1:24" ht="15" x14ac:dyDescent="0.2">
      <c r="A15" s="220">
        <v>1</v>
      </c>
      <c r="B15" s="223" t="s">
        <v>241</v>
      </c>
      <c r="C15" s="451">
        <v>44.46</v>
      </c>
      <c r="D15" s="451">
        <v>2.2799999999999998</v>
      </c>
      <c r="E15" s="451">
        <v>70.22</v>
      </c>
      <c r="F15" s="444" t="s">
        <v>850</v>
      </c>
      <c r="G15" s="451">
        <v>44.46</v>
      </c>
      <c r="H15" s="451">
        <v>2.2799999999999998</v>
      </c>
      <c r="I15" s="451">
        <v>70.22</v>
      </c>
      <c r="J15" s="444" t="s">
        <v>880</v>
      </c>
      <c r="K15" s="451">
        <v>0</v>
      </c>
      <c r="L15" s="451">
        <v>0</v>
      </c>
      <c r="M15" s="451">
        <v>0</v>
      </c>
      <c r="N15" s="451">
        <v>0</v>
      </c>
      <c r="O15" s="451">
        <v>0</v>
      </c>
      <c r="P15" s="451">
        <v>0</v>
      </c>
      <c r="Q15" s="451">
        <v>0</v>
      </c>
      <c r="R15" s="451">
        <v>0</v>
      </c>
      <c r="S15" s="451">
        <v>0</v>
      </c>
      <c r="T15" s="451">
        <v>0</v>
      </c>
      <c r="U15" s="451">
        <v>0</v>
      </c>
      <c r="V15" s="451">
        <v>0</v>
      </c>
    </row>
    <row r="16" spans="1:24" ht="15" x14ac:dyDescent="0.2">
      <c r="A16" s="220">
        <v>2</v>
      </c>
      <c r="B16" s="223" t="s">
        <v>174</v>
      </c>
      <c r="C16" s="451">
        <v>74.95</v>
      </c>
      <c r="D16" s="451">
        <v>3.85</v>
      </c>
      <c r="E16" s="451">
        <v>118.39</v>
      </c>
      <c r="F16" s="444" t="s">
        <v>851</v>
      </c>
      <c r="G16" s="451">
        <v>74.95</v>
      </c>
      <c r="H16" s="451">
        <v>3.85</v>
      </c>
      <c r="I16" s="451">
        <v>118.39</v>
      </c>
      <c r="J16" s="444" t="s">
        <v>881</v>
      </c>
      <c r="K16" s="451">
        <v>0</v>
      </c>
      <c r="L16" s="451">
        <v>0</v>
      </c>
      <c r="M16" s="451">
        <v>0</v>
      </c>
      <c r="N16" s="451">
        <v>0</v>
      </c>
      <c r="O16" s="451">
        <v>0</v>
      </c>
      <c r="P16" s="451">
        <v>0</v>
      </c>
      <c r="Q16" s="451">
        <v>0</v>
      </c>
      <c r="R16" s="451">
        <v>0</v>
      </c>
      <c r="S16" s="451">
        <v>0</v>
      </c>
      <c r="T16" s="451">
        <v>0</v>
      </c>
      <c r="U16" s="451">
        <v>0</v>
      </c>
      <c r="V16" s="451">
        <v>0</v>
      </c>
    </row>
    <row r="17" spans="1:24" ht="15" x14ac:dyDescent="0.2">
      <c r="A17" s="220">
        <v>3</v>
      </c>
      <c r="B17" s="223" t="s">
        <v>175</v>
      </c>
      <c r="C17" s="451">
        <v>0</v>
      </c>
      <c r="D17" s="451">
        <v>6.33</v>
      </c>
      <c r="E17" s="451">
        <v>0</v>
      </c>
      <c r="F17" s="444" t="s">
        <v>852</v>
      </c>
      <c r="G17" s="451">
        <v>0</v>
      </c>
      <c r="H17" s="451">
        <v>6.33</v>
      </c>
      <c r="I17" s="451">
        <v>0</v>
      </c>
      <c r="J17" s="444"/>
      <c r="K17" s="451">
        <v>0</v>
      </c>
      <c r="L17" s="451">
        <v>0</v>
      </c>
      <c r="M17" s="451">
        <v>0</v>
      </c>
      <c r="N17" s="451">
        <v>0</v>
      </c>
      <c r="O17" s="451">
        <v>0</v>
      </c>
      <c r="P17" s="451">
        <v>0</v>
      </c>
      <c r="Q17" s="451">
        <v>0</v>
      </c>
      <c r="R17" s="451">
        <v>0</v>
      </c>
      <c r="S17" s="451">
        <v>0</v>
      </c>
      <c r="T17" s="451">
        <v>0</v>
      </c>
      <c r="U17" s="451">
        <v>0</v>
      </c>
      <c r="V17" s="451">
        <v>0</v>
      </c>
    </row>
    <row r="18" spans="1:24" ht="15" x14ac:dyDescent="0.2">
      <c r="A18" s="625" t="s">
        <v>243</v>
      </c>
      <c r="B18" s="626"/>
      <c r="C18" s="444"/>
      <c r="D18" s="444"/>
      <c r="E18" s="444"/>
      <c r="F18" s="444"/>
      <c r="G18" s="444"/>
      <c r="H18" s="444"/>
      <c r="I18" s="444"/>
      <c r="J18" s="444"/>
      <c r="K18" s="444"/>
      <c r="L18" s="444"/>
      <c r="M18" s="444"/>
      <c r="N18" s="444"/>
      <c r="O18" s="444"/>
      <c r="P18" s="444"/>
      <c r="Q18" s="444"/>
      <c r="R18" s="444"/>
      <c r="S18" s="444"/>
      <c r="T18" s="444"/>
      <c r="U18" s="444"/>
      <c r="V18" s="444"/>
    </row>
    <row r="19" spans="1:24" ht="15" x14ac:dyDescent="0.2">
      <c r="A19" s="220">
        <v>4</v>
      </c>
      <c r="B19" s="223" t="s">
        <v>230</v>
      </c>
      <c r="C19" s="223"/>
      <c r="D19" s="223"/>
      <c r="E19" s="223"/>
      <c r="F19" s="223"/>
      <c r="G19" s="223"/>
      <c r="H19" s="223"/>
      <c r="I19" s="223"/>
      <c r="J19" s="223"/>
      <c r="K19" s="223"/>
      <c r="L19" s="223"/>
      <c r="M19" s="223"/>
      <c r="N19" s="223"/>
      <c r="O19" s="223"/>
      <c r="P19" s="223"/>
      <c r="Q19" s="223"/>
      <c r="R19" s="223"/>
      <c r="S19" s="223"/>
      <c r="T19" s="223"/>
      <c r="U19" s="223"/>
      <c r="V19" s="223"/>
    </row>
    <row r="20" spans="1:24" ht="15" x14ac:dyDescent="0.2">
      <c r="A20" s="220">
        <v>5</v>
      </c>
      <c r="B20" s="223" t="s">
        <v>146</v>
      </c>
      <c r="C20" s="223"/>
      <c r="D20" s="223"/>
      <c r="E20" s="223"/>
      <c r="F20" s="223"/>
      <c r="G20" s="223"/>
      <c r="H20" s="223"/>
      <c r="I20" s="223"/>
      <c r="J20" s="223"/>
      <c r="K20" s="223"/>
      <c r="L20" s="223"/>
      <c r="M20" s="223"/>
      <c r="N20" s="223"/>
      <c r="O20" s="223"/>
      <c r="P20" s="223"/>
      <c r="Q20" s="223"/>
      <c r="R20" s="223"/>
      <c r="S20" s="223"/>
      <c r="T20" s="223"/>
      <c r="U20" s="223"/>
      <c r="V20" s="223"/>
    </row>
    <row r="23" spans="1:24" ht="14.25" x14ac:dyDescent="0.2">
      <c r="A23" s="627" t="s">
        <v>190</v>
      </c>
      <c r="B23" s="627"/>
      <c r="C23" s="627"/>
      <c r="D23" s="627"/>
      <c r="E23" s="627"/>
      <c r="F23" s="627"/>
      <c r="G23" s="627"/>
      <c r="H23" s="627"/>
      <c r="I23" s="627"/>
      <c r="J23" s="627"/>
      <c r="K23" s="627"/>
      <c r="L23" s="627"/>
      <c r="M23" s="627"/>
      <c r="N23" s="627"/>
      <c r="O23" s="627"/>
      <c r="P23" s="627"/>
      <c r="Q23" s="627"/>
      <c r="R23" s="627"/>
      <c r="S23" s="627"/>
      <c r="T23" s="627"/>
      <c r="U23" s="627"/>
      <c r="V23" s="627"/>
    </row>
    <row r="24" spans="1:24" ht="14.25" x14ac:dyDescent="0.2">
      <c r="A24" s="224"/>
      <c r="B24" s="224"/>
      <c r="C24" s="224"/>
      <c r="D24" s="224"/>
      <c r="E24" s="224"/>
      <c r="F24" s="224"/>
      <c r="G24" s="224"/>
      <c r="H24" s="224"/>
      <c r="I24" s="224"/>
      <c r="J24" s="224"/>
      <c r="K24" s="224"/>
      <c r="L24" s="224"/>
      <c r="M24" s="224"/>
      <c r="N24" s="224"/>
      <c r="O24" s="224"/>
      <c r="P24" s="224"/>
      <c r="Q24" s="224"/>
      <c r="R24" s="224"/>
      <c r="S24" s="224"/>
      <c r="T24" s="224"/>
      <c r="U24" s="224"/>
      <c r="V24" s="224"/>
    </row>
    <row r="25" spans="1:24" x14ac:dyDescent="0.2">
      <c r="A25" s="93"/>
      <c r="B25" s="93"/>
      <c r="C25" s="93"/>
      <c r="D25" s="93"/>
      <c r="E25" s="93"/>
      <c r="F25" s="93"/>
      <c r="G25" s="93"/>
      <c r="H25" s="93"/>
      <c r="I25" s="93"/>
      <c r="J25" s="93"/>
      <c r="K25" s="93"/>
      <c r="L25" s="93"/>
      <c r="M25" s="93"/>
      <c r="N25" s="93"/>
      <c r="O25" s="93"/>
      <c r="P25" s="93"/>
      <c r="Q25" s="93"/>
      <c r="R25" s="93"/>
    </row>
    <row r="26" spans="1:24" ht="15.75" x14ac:dyDescent="0.25">
      <c r="A26" s="108" t="s">
        <v>12</v>
      </c>
      <c r="B26" s="108"/>
      <c r="C26" s="108"/>
      <c r="D26" s="108"/>
      <c r="E26" s="108"/>
      <c r="F26" s="108"/>
      <c r="G26" s="108"/>
      <c r="H26" s="108"/>
      <c r="I26" s="108"/>
      <c r="J26" s="108"/>
      <c r="K26" s="108"/>
      <c r="L26" s="108"/>
      <c r="M26" s="108"/>
      <c r="N26" s="628" t="s">
        <v>13</v>
      </c>
      <c r="O26" s="628"/>
      <c r="P26" s="628"/>
      <c r="Q26" s="628"/>
      <c r="R26" s="628"/>
      <c r="S26" s="628"/>
      <c r="T26" s="628"/>
      <c r="U26" s="628"/>
      <c r="V26" s="628"/>
    </row>
    <row r="27" spans="1:24" ht="15.75" x14ac:dyDescent="0.2">
      <c r="A27" s="628" t="s">
        <v>14</v>
      </c>
      <c r="B27" s="628"/>
      <c r="C27" s="628"/>
      <c r="D27" s="628"/>
      <c r="E27" s="628"/>
      <c r="F27" s="628"/>
      <c r="G27" s="628"/>
      <c r="H27" s="628"/>
      <c r="I27" s="628"/>
      <c r="J27" s="628"/>
      <c r="K27" s="628"/>
      <c r="L27" s="628"/>
      <c r="M27" s="628"/>
      <c r="N27" s="628"/>
      <c r="O27" s="628"/>
      <c r="P27" s="628"/>
      <c r="Q27" s="628"/>
      <c r="R27" s="628"/>
      <c r="S27" s="628"/>
      <c r="T27" s="628"/>
      <c r="U27" s="628"/>
      <c r="V27" s="628"/>
    </row>
    <row r="28" spans="1:24" ht="15.75" x14ac:dyDescent="0.2">
      <c r="A28" s="628" t="s">
        <v>15</v>
      </c>
      <c r="B28" s="628"/>
      <c r="C28" s="628"/>
      <c r="D28" s="628"/>
      <c r="E28" s="628"/>
      <c r="F28" s="628"/>
      <c r="G28" s="628"/>
      <c r="H28" s="628"/>
      <c r="I28" s="628"/>
      <c r="J28" s="628"/>
      <c r="K28" s="628"/>
      <c r="L28" s="628"/>
      <c r="M28" s="628"/>
      <c r="N28" s="628"/>
      <c r="O28" s="628"/>
      <c r="P28" s="628"/>
      <c r="Q28" s="628"/>
      <c r="R28" s="628"/>
      <c r="S28" s="628"/>
      <c r="T28" s="628"/>
      <c r="U28" s="628"/>
      <c r="V28" s="628"/>
    </row>
    <row r="29" spans="1:24" x14ac:dyDescent="0.2">
      <c r="A29" s="93"/>
      <c r="B29" s="93"/>
      <c r="C29" s="93"/>
      <c r="D29" s="93"/>
      <c r="E29" s="93"/>
      <c r="F29" s="93"/>
      <c r="G29" s="93"/>
      <c r="H29" s="93"/>
      <c r="I29" s="93"/>
      <c r="J29" s="93"/>
      <c r="K29" s="93"/>
      <c r="L29" s="93"/>
      <c r="M29" s="93"/>
      <c r="V29" s="624" t="s">
        <v>88</v>
      </c>
      <c r="W29" s="624"/>
      <c r="X29" s="624"/>
    </row>
  </sheetData>
  <mergeCells count="33">
    <mergeCell ref="O8:V8"/>
    <mergeCell ref="C9:C12"/>
    <mergeCell ref="D9:D12"/>
    <mergeCell ref="E9:E12"/>
    <mergeCell ref="G9:J9"/>
    <mergeCell ref="V10:V12"/>
    <mergeCell ref="S10:U11"/>
    <mergeCell ref="K9:N9"/>
    <mergeCell ref="O9:R9"/>
    <mergeCell ref="S9:V9"/>
    <mergeCell ref="R10:R12"/>
    <mergeCell ref="O10:Q11"/>
    <mergeCell ref="C3:N3"/>
    <mergeCell ref="B5:S5"/>
    <mergeCell ref="U5:V5"/>
    <mergeCell ref="A7:B7"/>
    <mergeCell ref="O7:V7"/>
    <mergeCell ref="A8:A12"/>
    <mergeCell ref="B8:B12"/>
    <mergeCell ref="C8:E8"/>
    <mergeCell ref="F8:F12"/>
    <mergeCell ref="G8:N8"/>
    <mergeCell ref="G10:I11"/>
    <mergeCell ref="J10:J12"/>
    <mergeCell ref="K10:M11"/>
    <mergeCell ref="N10:N12"/>
    <mergeCell ref="V29:X29"/>
    <mergeCell ref="A14:B14"/>
    <mergeCell ref="A18:B18"/>
    <mergeCell ref="A23:V23"/>
    <mergeCell ref="N26:V26"/>
    <mergeCell ref="A27:V27"/>
    <mergeCell ref="A28:V28"/>
  </mergeCells>
  <printOptions horizontalCentered="1"/>
  <pageMargins left="0.70866141732283472" right="0.70866141732283472" top="0.23622047244094491" bottom="0" header="0.31496062992125984" footer="0.31496062992125984"/>
  <pageSetup paperSize="9" scale="58"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2"/>
  <sheetViews>
    <sheetView topLeftCell="D1" zoomScaleNormal="100" zoomScaleSheetLayoutView="70" workbookViewId="0">
      <selection activeCell="F29" sqref="F29"/>
    </sheetView>
  </sheetViews>
  <sheetFormatPr defaultRowHeight="15" x14ac:dyDescent="0.25"/>
  <cols>
    <col min="1" max="1" width="9.140625" style="78"/>
    <col min="2" max="2" width="11.28515625" style="78" customWidth="1"/>
    <col min="3" max="3" width="15.42578125" style="78" customWidth="1"/>
    <col min="4" max="4" width="14.85546875" style="78" customWidth="1"/>
    <col min="5" max="5" width="11.85546875" style="78" customWidth="1"/>
    <col min="6" max="6" width="13.140625" style="78" customWidth="1"/>
    <col min="7" max="7" width="12.7109375" style="78" customWidth="1"/>
    <col min="8" max="9" width="11" style="78" customWidth="1"/>
    <col min="10" max="10" width="14.140625" style="78" customWidth="1"/>
    <col min="11" max="11" width="12.28515625" style="78" customWidth="1"/>
    <col min="12" max="12" width="13.140625" style="78" customWidth="1"/>
    <col min="13" max="13" width="9.7109375" style="78" customWidth="1"/>
    <col min="14" max="14" width="9.5703125" style="78" customWidth="1"/>
    <col min="15" max="15" width="12.7109375" style="78" customWidth="1"/>
    <col min="16" max="16" width="13.28515625" style="78" customWidth="1"/>
    <col min="17" max="17" width="11.28515625" style="78" customWidth="1"/>
    <col min="18" max="18" width="9.28515625" style="78" customWidth="1"/>
    <col min="19" max="19" width="11.85546875" style="78" customWidth="1"/>
    <col min="20" max="20" width="12.28515625" style="78" customWidth="1"/>
    <col min="21" max="16384" width="9.140625" style="78"/>
  </cols>
  <sheetData>
    <row r="1" spans="1:20" s="16" customFormat="1" ht="15.75" x14ac:dyDescent="0.25">
      <c r="C1" s="45"/>
      <c r="D1" s="45"/>
      <c r="E1" s="45"/>
      <c r="F1" s="45"/>
      <c r="G1" s="45"/>
      <c r="H1" s="45"/>
      <c r="I1" s="118" t="s">
        <v>0</v>
      </c>
      <c r="J1" s="45"/>
      <c r="Q1" s="729" t="s">
        <v>679</v>
      </c>
      <c r="R1" s="729"/>
    </row>
    <row r="2" spans="1:20" s="16" customFormat="1" ht="20.25" x14ac:dyDescent="0.3">
      <c r="G2" s="583" t="s">
        <v>574</v>
      </c>
      <c r="H2" s="583"/>
      <c r="I2" s="583"/>
      <c r="J2" s="583"/>
      <c r="K2" s="583"/>
      <c r="L2" s="583"/>
      <c r="M2" s="583"/>
      <c r="N2" s="44"/>
      <c r="O2" s="44"/>
      <c r="P2" s="44"/>
      <c r="Q2" s="44"/>
    </row>
    <row r="3" spans="1:20" s="16" customFormat="1" ht="20.25" x14ac:dyDescent="0.3">
      <c r="G3" s="140"/>
      <c r="H3" s="140"/>
      <c r="I3" s="140"/>
      <c r="J3" s="140"/>
      <c r="K3" s="140"/>
      <c r="L3" s="140"/>
      <c r="M3" s="140"/>
      <c r="N3" s="44"/>
      <c r="O3" s="44"/>
      <c r="P3" s="44"/>
      <c r="Q3" s="44"/>
    </row>
    <row r="4" spans="1:20" ht="18" x14ac:dyDescent="0.25">
      <c r="B4" s="917" t="s">
        <v>835</v>
      </c>
      <c r="C4" s="917"/>
      <c r="D4" s="917"/>
      <c r="E4" s="917"/>
      <c r="F4" s="917"/>
      <c r="G4" s="917"/>
      <c r="H4" s="917"/>
      <c r="I4" s="917"/>
      <c r="J4" s="917"/>
      <c r="K4" s="917"/>
      <c r="L4" s="917"/>
      <c r="M4" s="917"/>
      <c r="N4" s="917"/>
      <c r="O4" s="917"/>
      <c r="P4" s="917"/>
      <c r="Q4" s="917"/>
      <c r="R4" s="917"/>
      <c r="S4" s="917"/>
      <c r="T4" s="917"/>
    </row>
    <row r="5" spans="1:20" ht="15.75" x14ac:dyDescent="0.25">
      <c r="C5" s="79"/>
      <c r="D5" s="80"/>
      <c r="E5" s="79"/>
      <c r="F5" s="79"/>
      <c r="G5" s="79"/>
      <c r="H5" s="79"/>
      <c r="I5" s="79"/>
      <c r="J5" s="79"/>
      <c r="K5" s="79"/>
      <c r="L5" s="79"/>
      <c r="M5" s="79"/>
      <c r="N5" s="79"/>
      <c r="O5" s="79"/>
      <c r="P5" s="79"/>
      <c r="Q5" s="79"/>
      <c r="R5" s="79"/>
      <c r="S5" s="79"/>
      <c r="T5" s="79"/>
    </row>
    <row r="6" spans="1:20" x14ac:dyDescent="0.25">
      <c r="A6" s="92" t="s">
        <v>187</v>
      </c>
    </row>
    <row r="7" spans="1:20" x14ac:dyDescent="0.25">
      <c r="B7" s="81"/>
      <c r="Q7" s="127" t="s">
        <v>158</v>
      </c>
    </row>
    <row r="8" spans="1:20" s="82" customFormat="1" ht="32.450000000000003" customHeight="1" x14ac:dyDescent="0.25">
      <c r="A8" s="579" t="s">
        <v>2</v>
      </c>
      <c r="B8" s="918" t="s">
        <v>3</v>
      </c>
      <c r="C8" s="923" t="s">
        <v>513</v>
      </c>
      <c r="D8" s="923"/>
      <c r="E8" s="923"/>
      <c r="F8" s="923"/>
      <c r="G8" s="923" t="s">
        <v>514</v>
      </c>
      <c r="H8" s="923"/>
      <c r="I8" s="923"/>
      <c r="J8" s="923"/>
      <c r="K8" s="923" t="s">
        <v>515</v>
      </c>
      <c r="L8" s="923"/>
      <c r="M8" s="923"/>
      <c r="N8" s="923"/>
      <c r="O8" s="923" t="s">
        <v>516</v>
      </c>
      <c r="P8" s="923"/>
      <c r="Q8" s="923"/>
      <c r="R8" s="918"/>
      <c r="S8" s="925" t="s">
        <v>185</v>
      </c>
    </row>
    <row r="9" spans="1:20" s="83" customFormat="1" ht="75" customHeight="1" x14ac:dyDescent="0.25">
      <c r="A9" s="579"/>
      <c r="B9" s="919"/>
      <c r="C9" s="91" t="s">
        <v>182</v>
      </c>
      <c r="D9" s="145" t="s">
        <v>184</v>
      </c>
      <c r="E9" s="91" t="s">
        <v>157</v>
      </c>
      <c r="F9" s="145" t="s">
        <v>183</v>
      </c>
      <c r="G9" s="91" t="s">
        <v>286</v>
      </c>
      <c r="H9" s="145" t="s">
        <v>184</v>
      </c>
      <c r="I9" s="91" t="s">
        <v>157</v>
      </c>
      <c r="J9" s="145" t="s">
        <v>183</v>
      </c>
      <c r="K9" s="91" t="s">
        <v>286</v>
      </c>
      <c r="L9" s="145" t="s">
        <v>184</v>
      </c>
      <c r="M9" s="91" t="s">
        <v>157</v>
      </c>
      <c r="N9" s="145" t="s">
        <v>183</v>
      </c>
      <c r="O9" s="91" t="s">
        <v>286</v>
      </c>
      <c r="P9" s="145" t="s">
        <v>184</v>
      </c>
      <c r="Q9" s="91" t="s">
        <v>157</v>
      </c>
      <c r="R9" s="146" t="s">
        <v>183</v>
      </c>
      <c r="S9" s="925"/>
    </row>
    <row r="10" spans="1:20" s="83" customFormat="1" ht="16.149999999999999" customHeight="1" x14ac:dyDescent="0.25">
      <c r="A10" s="5">
        <v>1</v>
      </c>
      <c r="B10" s="90">
        <v>2</v>
      </c>
      <c r="C10" s="77">
        <v>3</v>
      </c>
      <c r="D10" s="77">
        <v>4</v>
      </c>
      <c r="E10" s="77">
        <v>5</v>
      </c>
      <c r="F10" s="77">
        <v>6</v>
      </c>
      <c r="G10" s="77">
        <v>7</v>
      </c>
      <c r="H10" s="77">
        <v>8</v>
      </c>
      <c r="I10" s="77">
        <v>9</v>
      </c>
      <c r="J10" s="77">
        <v>10</v>
      </c>
      <c r="K10" s="77">
        <v>11</v>
      </c>
      <c r="L10" s="77">
        <v>12</v>
      </c>
      <c r="M10" s="77">
        <v>13</v>
      </c>
      <c r="N10" s="77">
        <v>14</v>
      </c>
      <c r="O10" s="77">
        <v>15</v>
      </c>
      <c r="P10" s="77">
        <v>16</v>
      </c>
      <c r="Q10" s="77">
        <v>17</v>
      </c>
      <c r="R10" s="136">
        <v>18</v>
      </c>
      <c r="S10" s="144">
        <v>19</v>
      </c>
    </row>
    <row r="11" spans="1:20" s="83" customFormat="1" ht="16.149999999999999" customHeight="1" x14ac:dyDescent="0.25">
      <c r="A11" s="5">
        <v>1</v>
      </c>
      <c r="B11" s="390" t="s">
        <v>879</v>
      </c>
      <c r="C11" s="77">
        <v>181</v>
      </c>
      <c r="D11" s="77">
        <v>100</v>
      </c>
      <c r="E11" s="398">
        <v>6.85</v>
      </c>
      <c r="F11" s="398">
        <f>C11*E11</f>
        <v>1239.8499999999999</v>
      </c>
      <c r="G11" s="77">
        <v>51</v>
      </c>
      <c r="H11" s="77">
        <v>100</v>
      </c>
      <c r="I11" s="398">
        <v>6.85</v>
      </c>
      <c r="J11" s="398">
        <f>G11*I11</f>
        <v>349.34999999999997</v>
      </c>
      <c r="K11" s="77">
        <v>29</v>
      </c>
      <c r="L11" s="77">
        <v>100</v>
      </c>
      <c r="M11" s="398">
        <v>6.85</v>
      </c>
      <c r="N11" s="398">
        <f>K11*M11</f>
        <v>198.64999999999998</v>
      </c>
      <c r="O11" s="77">
        <v>32</v>
      </c>
      <c r="P11" s="77">
        <v>100</v>
      </c>
      <c r="Q11" s="77">
        <v>6.85</v>
      </c>
      <c r="R11" s="399">
        <f>O11*Q11</f>
        <v>219.2</v>
      </c>
      <c r="S11" s="400">
        <f>F11+J11+N11+R11</f>
        <v>2007.05</v>
      </c>
    </row>
    <row r="12" spans="1:20" s="83" customFormat="1" ht="16.149999999999999" customHeight="1" x14ac:dyDescent="0.25">
      <c r="A12" s="5">
        <v>2</v>
      </c>
      <c r="B12" s="90"/>
      <c r="C12" s="77"/>
      <c r="D12" s="77"/>
      <c r="E12" s="77"/>
      <c r="F12" s="77"/>
      <c r="G12" s="77"/>
      <c r="H12" s="77"/>
      <c r="I12" s="77"/>
      <c r="J12" s="77"/>
      <c r="K12" s="77"/>
      <c r="L12" s="77"/>
      <c r="M12" s="77"/>
      <c r="N12" s="77"/>
      <c r="O12" s="77"/>
      <c r="P12" s="77"/>
      <c r="Q12" s="77"/>
      <c r="R12" s="136"/>
      <c r="S12" s="144"/>
    </row>
    <row r="13" spans="1:20" s="83" customFormat="1" ht="16.149999999999999" customHeight="1" x14ac:dyDescent="0.25">
      <c r="A13" s="5">
        <v>3</v>
      </c>
      <c r="B13" s="90"/>
      <c r="C13" s="77"/>
      <c r="D13" s="77"/>
      <c r="E13" s="77"/>
      <c r="F13" s="77"/>
      <c r="G13" s="77"/>
      <c r="H13" s="77"/>
      <c r="I13" s="77"/>
      <c r="J13" s="77"/>
      <c r="K13" s="77"/>
      <c r="L13" s="77"/>
      <c r="M13" s="77"/>
      <c r="N13" s="77"/>
      <c r="O13" s="77"/>
      <c r="P13" s="77"/>
      <c r="Q13" s="77"/>
      <c r="R13" s="136"/>
      <c r="S13" s="144"/>
    </row>
    <row r="14" spans="1:20" s="83" customFormat="1" ht="16.149999999999999" customHeight="1" x14ac:dyDescent="0.25">
      <c r="A14" s="5">
        <v>4</v>
      </c>
      <c r="B14" s="90"/>
      <c r="C14" s="77"/>
      <c r="D14" s="77"/>
      <c r="E14" s="77"/>
      <c r="F14" s="77"/>
      <c r="G14" s="77"/>
      <c r="H14" s="77"/>
      <c r="I14" s="77"/>
      <c r="J14" s="77"/>
      <c r="K14" s="77"/>
      <c r="L14" s="77"/>
      <c r="M14" s="77"/>
      <c r="N14" s="77"/>
      <c r="O14" s="77"/>
      <c r="P14" s="77"/>
      <c r="Q14" s="77"/>
      <c r="R14" s="136"/>
      <c r="S14" s="144"/>
    </row>
    <row r="15" spans="1:20" s="83" customFormat="1" ht="16.149999999999999" customHeight="1" x14ac:dyDescent="0.25">
      <c r="A15" s="5">
        <v>5</v>
      </c>
      <c r="B15" s="90"/>
      <c r="C15" s="77"/>
      <c r="D15" s="77"/>
      <c r="E15" s="77"/>
      <c r="F15" s="77"/>
      <c r="G15" s="77"/>
      <c r="H15" s="77"/>
      <c r="I15" s="77"/>
      <c r="J15" s="77"/>
      <c r="K15" s="77"/>
      <c r="L15" s="77"/>
      <c r="M15" s="77"/>
      <c r="N15" s="77"/>
      <c r="O15" s="77"/>
      <c r="P15" s="77"/>
      <c r="Q15" s="77"/>
      <c r="R15" s="136"/>
      <c r="S15" s="144"/>
    </row>
    <row r="16" spans="1:20" s="83" customFormat="1" ht="16.149999999999999" customHeight="1" x14ac:dyDescent="0.25">
      <c r="A16" s="5">
        <v>6</v>
      </c>
      <c r="B16" s="90"/>
      <c r="C16" s="77"/>
      <c r="D16" s="77"/>
      <c r="E16" s="77"/>
      <c r="F16" s="77"/>
      <c r="G16" s="77"/>
      <c r="H16" s="77"/>
      <c r="I16" s="77"/>
      <c r="J16" s="77"/>
      <c r="K16" s="77"/>
      <c r="L16" s="77"/>
      <c r="M16" s="77"/>
      <c r="N16" s="77"/>
      <c r="O16" s="77"/>
      <c r="P16" s="77"/>
      <c r="Q16" s="77"/>
      <c r="R16" s="136"/>
      <c r="S16" s="144"/>
    </row>
    <row r="17" spans="1:45" s="83" customFormat="1" ht="16.149999999999999" customHeight="1" x14ac:dyDescent="0.25">
      <c r="A17" s="5">
        <v>7</v>
      </c>
      <c r="B17" s="90"/>
      <c r="C17" s="77"/>
      <c r="D17" s="77"/>
      <c r="E17" s="77"/>
      <c r="F17" s="77"/>
      <c r="G17" s="77"/>
      <c r="H17" s="77"/>
      <c r="I17" s="77"/>
      <c r="J17" s="77"/>
      <c r="K17" s="77"/>
      <c r="L17" s="77"/>
      <c r="M17" s="77"/>
      <c r="N17" s="77"/>
      <c r="O17" s="77"/>
      <c r="P17" s="77"/>
      <c r="Q17" s="77"/>
      <c r="R17" s="136"/>
      <c r="S17" s="144"/>
    </row>
    <row r="18" spans="1:45" x14ac:dyDescent="0.25">
      <c r="A18" s="5">
        <v>8</v>
      </c>
      <c r="B18" s="84"/>
      <c r="C18" s="128"/>
      <c r="D18" s="128"/>
      <c r="E18" s="128"/>
      <c r="F18" s="128"/>
      <c r="G18" s="128"/>
      <c r="H18" s="128"/>
      <c r="I18" s="128"/>
      <c r="J18" s="128"/>
      <c r="K18" s="128"/>
      <c r="L18" s="128"/>
      <c r="M18" s="128"/>
      <c r="N18" s="128"/>
      <c r="O18" s="128"/>
      <c r="P18" s="128"/>
      <c r="Q18" s="128"/>
      <c r="R18" s="128"/>
      <c r="S18" s="128"/>
    </row>
    <row r="19" spans="1:45" x14ac:dyDescent="0.25">
      <c r="A19" s="5">
        <v>9</v>
      </c>
      <c r="B19" s="86"/>
      <c r="C19" s="128"/>
      <c r="D19" s="128"/>
      <c r="E19" s="128"/>
      <c r="F19" s="128"/>
      <c r="G19" s="128"/>
      <c r="H19" s="128"/>
      <c r="I19" s="128"/>
      <c r="J19" s="128"/>
      <c r="K19" s="128"/>
      <c r="L19" s="128"/>
      <c r="M19" s="128"/>
      <c r="N19" s="128"/>
      <c r="O19" s="128"/>
      <c r="P19" s="128"/>
      <c r="Q19" s="128"/>
      <c r="R19" s="128"/>
      <c r="S19" s="128"/>
    </row>
    <row r="20" spans="1:45" x14ac:dyDescent="0.25">
      <c r="A20" s="5">
        <v>10</v>
      </c>
      <c r="B20" s="86"/>
      <c r="C20" s="128"/>
      <c r="D20" s="128"/>
      <c r="E20" s="128"/>
      <c r="F20" s="128"/>
      <c r="G20" s="128"/>
      <c r="H20" s="128"/>
      <c r="I20" s="128"/>
      <c r="J20" s="128"/>
      <c r="K20" s="128"/>
      <c r="L20" s="128"/>
      <c r="M20" s="128"/>
      <c r="N20" s="128"/>
      <c r="O20" s="128"/>
      <c r="P20" s="128"/>
      <c r="Q20" s="128"/>
      <c r="R20" s="128"/>
      <c r="S20" s="128"/>
    </row>
    <row r="21" spans="1:45" x14ac:dyDescent="0.25">
      <c r="A21" s="5">
        <v>11</v>
      </c>
      <c r="B21" s="86"/>
      <c r="C21" s="128"/>
      <c r="D21" s="128"/>
      <c r="E21" s="128"/>
      <c r="F21" s="128"/>
      <c r="G21" s="128"/>
      <c r="H21" s="128"/>
      <c r="I21" s="128"/>
      <c r="J21" s="128"/>
      <c r="K21" s="128"/>
      <c r="L21" s="128"/>
      <c r="M21" s="128"/>
      <c r="N21" s="128"/>
      <c r="O21" s="128"/>
      <c r="P21" s="128"/>
      <c r="Q21" s="128"/>
      <c r="R21" s="128"/>
      <c r="S21" s="128"/>
    </row>
    <row r="22" spans="1:45" s="85" customFormat="1" x14ac:dyDescent="0.25">
      <c r="A22" s="5">
        <v>12</v>
      </c>
      <c r="B22" s="86"/>
      <c r="C22" s="128"/>
      <c r="D22" s="128"/>
      <c r="E22" s="128"/>
      <c r="F22" s="128"/>
      <c r="G22" s="128"/>
      <c r="H22" s="128"/>
      <c r="I22" s="128"/>
      <c r="J22" s="128"/>
      <c r="K22" s="128"/>
      <c r="L22" s="128"/>
      <c r="M22" s="128"/>
      <c r="N22" s="128"/>
      <c r="O22" s="128"/>
      <c r="P22" s="128"/>
      <c r="Q22" s="128"/>
      <c r="R22" s="128"/>
      <c r="S22" s="12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row>
    <row r="23" spans="1:45" x14ac:dyDescent="0.25">
      <c r="A23" s="5">
        <v>13</v>
      </c>
      <c r="B23" s="85"/>
      <c r="C23" s="128"/>
      <c r="D23" s="128"/>
      <c r="E23" s="128"/>
      <c r="F23" s="128"/>
      <c r="G23" s="128"/>
      <c r="H23" s="128"/>
      <c r="I23" s="128"/>
      <c r="J23" s="128"/>
      <c r="K23" s="128"/>
      <c r="L23" s="128"/>
      <c r="M23" s="128"/>
      <c r="N23" s="128"/>
      <c r="O23" s="128"/>
      <c r="P23" s="128"/>
      <c r="Q23" s="128"/>
      <c r="R23" s="128"/>
      <c r="S23" s="128"/>
    </row>
    <row r="24" spans="1:45" x14ac:dyDescent="0.25">
      <c r="A24" s="5">
        <v>14</v>
      </c>
      <c r="B24" s="85"/>
      <c r="C24" s="128"/>
      <c r="D24" s="128"/>
      <c r="E24" s="128"/>
      <c r="F24" s="128"/>
      <c r="G24" s="128"/>
      <c r="H24" s="128"/>
      <c r="I24" s="128"/>
      <c r="J24" s="128"/>
      <c r="K24" s="128"/>
      <c r="L24" s="128"/>
      <c r="M24" s="128"/>
      <c r="N24" s="128"/>
      <c r="O24" s="128"/>
      <c r="P24" s="128"/>
      <c r="Q24" s="128"/>
      <c r="R24" s="128"/>
      <c r="S24" s="128"/>
    </row>
    <row r="25" spans="1:45" x14ac:dyDescent="0.25">
      <c r="A25" s="128" t="s">
        <v>7</v>
      </c>
      <c r="B25" s="85"/>
      <c r="C25" s="128"/>
      <c r="D25" s="128"/>
      <c r="E25" s="128"/>
      <c r="F25" s="128"/>
      <c r="G25" s="128"/>
      <c r="H25" s="128"/>
      <c r="I25" s="128"/>
      <c r="J25" s="128"/>
      <c r="K25" s="128"/>
      <c r="L25" s="128"/>
      <c r="M25" s="128"/>
      <c r="N25" s="128"/>
      <c r="O25" s="128"/>
      <c r="P25" s="128"/>
      <c r="Q25" s="128"/>
      <c r="R25" s="128"/>
      <c r="S25" s="128"/>
    </row>
    <row r="26" spans="1:45" x14ac:dyDescent="0.25">
      <c r="A26" s="128" t="s">
        <v>7</v>
      </c>
      <c r="B26" s="85"/>
      <c r="C26" s="128"/>
      <c r="D26" s="128"/>
      <c r="E26" s="128"/>
      <c r="F26" s="128"/>
      <c r="G26" s="128"/>
      <c r="H26" s="128"/>
      <c r="I26" s="128"/>
      <c r="J26" s="128"/>
      <c r="K26" s="128"/>
      <c r="L26" s="128"/>
      <c r="M26" s="128"/>
      <c r="N26" s="128"/>
      <c r="O26" s="128"/>
      <c r="P26" s="128"/>
      <c r="Q26" s="128"/>
      <c r="R26" s="128"/>
      <c r="S26" s="128"/>
    </row>
    <row r="27" spans="1:45" s="403" customFormat="1" x14ac:dyDescent="0.25">
      <c r="A27" s="396" t="s">
        <v>19</v>
      </c>
      <c r="B27" s="396"/>
      <c r="C27" s="397">
        <f t="shared" ref="C27:S27" si="0">SUM(C11:C26)</f>
        <v>181</v>
      </c>
      <c r="D27" s="397">
        <f t="shared" si="0"/>
        <v>100</v>
      </c>
      <c r="E27" s="402">
        <f t="shared" si="0"/>
        <v>6.85</v>
      </c>
      <c r="F27" s="402">
        <f t="shared" si="0"/>
        <v>1239.8499999999999</v>
      </c>
      <c r="G27" s="397">
        <f t="shared" si="0"/>
        <v>51</v>
      </c>
      <c r="H27" s="397">
        <f t="shared" si="0"/>
        <v>100</v>
      </c>
      <c r="I27" s="402">
        <f t="shared" si="0"/>
        <v>6.85</v>
      </c>
      <c r="J27" s="402">
        <f t="shared" si="0"/>
        <v>349.34999999999997</v>
      </c>
      <c r="K27" s="397">
        <f t="shared" si="0"/>
        <v>29</v>
      </c>
      <c r="L27" s="397">
        <f t="shared" si="0"/>
        <v>100</v>
      </c>
      <c r="M27" s="402">
        <f t="shared" si="0"/>
        <v>6.85</v>
      </c>
      <c r="N27" s="402">
        <f t="shared" si="0"/>
        <v>198.64999999999998</v>
      </c>
      <c r="O27" s="397">
        <f t="shared" si="0"/>
        <v>32</v>
      </c>
      <c r="P27" s="397">
        <f t="shared" si="0"/>
        <v>100</v>
      </c>
      <c r="Q27" s="397">
        <f t="shared" si="0"/>
        <v>6.85</v>
      </c>
      <c r="R27" s="402">
        <f t="shared" si="0"/>
        <v>219.2</v>
      </c>
      <c r="S27" s="402">
        <f t="shared" si="0"/>
        <v>2007.05</v>
      </c>
    </row>
    <row r="28" spans="1:45" x14ac:dyDescent="0.25">
      <c r="A28" s="327" t="s">
        <v>552</v>
      </c>
      <c r="B28" s="87"/>
      <c r="C28" s="87"/>
      <c r="D28" s="87"/>
      <c r="E28" s="87"/>
      <c r="F28" s="87"/>
      <c r="G28" s="87"/>
      <c r="H28" s="87"/>
      <c r="I28" s="87"/>
      <c r="J28" s="87"/>
      <c r="K28" s="87"/>
      <c r="L28" s="87"/>
      <c r="M28" s="87"/>
      <c r="N28" s="87"/>
      <c r="O28" s="87"/>
      <c r="P28" s="87"/>
      <c r="Q28" s="87"/>
      <c r="R28" s="87"/>
      <c r="S28" s="87"/>
    </row>
    <row r="29" spans="1:45" s="16" customFormat="1" ht="12.75" x14ac:dyDescent="0.2">
      <c r="A29" s="15" t="s">
        <v>12</v>
      </c>
      <c r="G29" s="15"/>
      <c r="H29" s="15"/>
      <c r="K29" s="15"/>
      <c r="L29" s="15"/>
      <c r="M29" s="15"/>
      <c r="N29" s="15"/>
      <c r="O29" s="15"/>
      <c r="P29" s="15"/>
      <c r="Q29" s="15"/>
      <c r="R29" s="610" t="s">
        <v>13</v>
      </c>
      <c r="S29" s="610"/>
    </row>
    <row r="30" spans="1:45" s="16" customFormat="1" ht="12.75" customHeight="1" x14ac:dyDescent="0.2">
      <c r="J30" s="15"/>
      <c r="K30" s="731" t="s">
        <v>14</v>
      </c>
      <c r="L30" s="731"/>
      <c r="M30" s="731"/>
      <c r="N30" s="731"/>
      <c r="O30" s="731"/>
      <c r="P30" s="731"/>
      <c r="Q30" s="731"/>
      <c r="R30" s="731"/>
      <c r="S30" s="731"/>
    </row>
    <row r="31" spans="1:45" s="16" customFormat="1" ht="12.75" customHeight="1" x14ac:dyDescent="0.2">
      <c r="J31" s="731" t="s">
        <v>91</v>
      </c>
      <c r="K31" s="731"/>
      <c r="L31" s="731"/>
      <c r="M31" s="731"/>
      <c r="N31" s="731"/>
      <c r="O31" s="731"/>
      <c r="P31" s="731"/>
      <c r="Q31" s="731"/>
      <c r="R31" s="731"/>
      <c r="S31" s="731"/>
    </row>
    <row r="32" spans="1:45" s="16" customFormat="1" ht="12.75" x14ac:dyDescent="0.2">
      <c r="A32" s="15"/>
      <c r="B32" s="15"/>
      <c r="K32" s="15"/>
      <c r="L32" s="15"/>
      <c r="M32" s="15"/>
      <c r="N32" s="15"/>
      <c r="O32" s="15"/>
      <c r="P32" s="15"/>
      <c r="Q32" s="585" t="s">
        <v>88</v>
      </c>
      <c r="R32" s="585"/>
      <c r="S32" s="585"/>
    </row>
  </sheetData>
  <mergeCells count="14">
    <mergeCell ref="A8:A9"/>
    <mergeCell ref="B8:B9"/>
    <mergeCell ref="C8:F8"/>
    <mergeCell ref="G8:J8"/>
    <mergeCell ref="K8:N8"/>
    <mergeCell ref="Q32:S32"/>
    <mergeCell ref="J31:S31"/>
    <mergeCell ref="S8:S9"/>
    <mergeCell ref="O8:R8"/>
    <mergeCell ref="Q1:R1"/>
    <mergeCell ref="B4:T4"/>
    <mergeCell ref="R29:S29"/>
    <mergeCell ref="K30:S30"/>
    <mergeCell ref="G2:M2"/>
  </mergeCells>
  <phoneticPr fontId="0" type="noConversion"/>
  <printOptions horizontalCentered="1"/>
  <pageMargins left="0.70866141732283472" right="0.70866141732283472" top="0.23622047244094491" bottom="0" header="0.31496062992125984" footer="0.31496062992125984"/>
  <pageSetup paperSize="9" scale="58"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topLeftCell="D1" workbookViewId="0">
      <selection activeCell="F29" sqref="F29"/>
    </sheetView>
  </sheetViews>
  <sheetFormatPr defaultRowHeight="15" x14ac:dyDescent="0.25"/>
  <cols>
    <col min="1" max="1" width="9.140625" style="78"/>
    <col min="2" max="2" width="11.28515625" style="78" customWidth="1"/>
    <col min="3" max="3" width="15.42578125" style="78" customWidth="1"/>
    <col min="4" max="4" width="14.85546875" style="78" customWidth="1"/>
    <col min="5" max="5" width="11.85546875" style="78" customWidth="1"/>
    <col min="6" max="6" width="9.85546875" style="78" customWidth="1"/>
    <col min="7" max="7" width="12.7109375" style="78" customWidth="1"/>
    <col min="8" max="9" width="11" style="78" customWidth="1"/>
    <col min="10" max="10" width="14.140625" style="78" customWidth="1"/>
    <col min="11" max="11" width="12.28515625" style="78" customWidth="1"/>
    <col min="12" max="12" width="13.140625" style="78" customWidth="1"/>
    <col min="13" max="13" width="9.7109375" style="78" customWidth="1"/>
    <col min="14" max="14" width="9.5703125" style="78" customWidth="1"/>
    <col min="15" max="15" width="12.7109375" style="78" customWidth="1"/>
    <col min="16" max="16" width="13.28515625" style="78" customWidth="1"/>
    <col min="17" max="17" width="11.28515625" style="78" customWidth="1"/>
    <col min="18" max="18" width="9.28515625" style="78" customWidth="1"/>
    <col min="19" max="19" width="9.140625" style="78"/>
    <col min="20" max="20" width="12.28515625" style="78" customWidth="1"/>
    <col min="21" max="16384" width="9.140625" style="78"/>
  </cols>
  <sheetData>
    <row r="1" spans="1:20" s="430" customFormat="1" ht="15.75" x14ac:dyDescent="0.25">
      <c r="C1" s="45"/>
      <c r="D1" s="45"/>
      <c r="E1" s="45"/>
      <c r="F1" s="45"/>
      <c r="G1" s="45"/>
      <c r="H1" s="45"/>
      <c r="I1" s="118" t="s">
        <v>0</v>
      </c>
      <c r="J1" s="45"/>
      <c r="Q1" s="729" t="s">
        <v>679</v>
      </c>
      <c r="R1" s="729"/>
    </row>
    <row r="2" spans="1:20" s="430" customFormat="1" ht="20.25" x14ac:dyDescent="0.3">
      <c r="G2" s="583" t="s">
        <v>574</v>
      </c>
      <c r="H2" s="583"/>
      <c r="I2" s="583"/>
      <c r="J2" s="583"/>
      <c r="K2" s="583"/>
      <c r="L2" s="583"/>
      <c r="M2" s="583"/>
      <c r="N2" s="44"/>
      <c r="O2" s="44"/>
      <c r="P2" s="44"/>
      <c r="Q2" s="44"/>
    </row>
    <row r="3" spans="1:20" s="430" customFormat="1" ht="20.25" x14ac:dyDescent="0.3">
      <c r="G3" s="429"/>
      <c r="H3" s="429"/>
      <c r="I3" s="429"/>
      <c r="J3" s="429"/>
      <c r="K3" s="429"/>
      <c r="L3" s="429"/>
      <c r="M3" s="429"/>
      <c r="N3" s="44"/>
      <c r="O3" s="44"/>
      <c r="P3" s="44"/>
      <c r="Q3" s="44"/>
    </row>
    <row r="4" spans="1:20" ht="18" x14ac:dyDescent="0.25">
      <c r="B4" s="917" t="s">
        <v>835</v>
      </c>
      <c r="C4" s="917"/>
      <c r="D4" s="917"/>
      <c r="E4" s="917"/>
      <c r="F4" s="917"/>
      <c r="G4" s="917"/>
      <c r="H4" s="917"/>
      <c r="I4" s="917"/>
      <c r="J4" s="917"/>
      <c r="K4" s="917"/>
      <c r="L4" s="917"/>
      <c r="M4" s="917"/>
      <c r="N4" s="917"/>
      <c r="O4" s="917"/>
      <c r="P4" s="917"/>
      <c r="Q4" s="917"/>
      <c r="R4" s="917"/>
      <c r="S4" s="917"/>
      <c r="T4" s="917"/>
    </row>
    <row r="5" spans="1:20" ht="15.75" x14ac:dyDescent="0.25">
      <c r="C5" s="79"/>
      <c r="D5" s="80"/>
      <c r="E5" s="79"/>
      <c r="F5" s="79"/>
      <c r="G5" s="79"/>
      <c r="H5" s="79"/>
      <c r="I5" s="79"/>
      <c r="J5" s="79"/>
      <c r="K5" s="79"/>
      <c r="L5" s="79"/>
      <c r="M5" s="79"/>
      <c r="N5" s="79"/>
      <c r="O5" s="79"/>
      <c r="P5" s="79"/>
      <c r="Q5" s="79"/>
      <c r="R5" s="79"/>
      <c r="S5" s="79"/>
      <c r="T5" s="79"/>
    </row>
    <row r="6" spans="1:20" x14ac:dyDescent="0.25">
      <c r="A6" s="92" t="s">
        <v>187</v>
      </c>
    </row>
    <row r="7" spans="1:20" x14ac:dyDescent="0.25">
      <c r="B7" s="81"/>
      <c r="Q7" s="127" t="s">
        <v>158</v>
      </c>
    </row>
    <row r="8" spans="1:20" s="82" customFormat="1" x14ac:dyDescent="0.25">
      <c r="A8" s="579" t="s">
        <v>2</v>
      </c>
      <c r="B8" s="918" t="s">
        <v>3</v>
      </c>
      <c r="C8" s="923" t="s">
        <v>894</v>
      </c>
      <c r="D8" s="923"/>
      <c r="E8" s="923"/>
      <c r="F8" s="923"/>
      <c r="G8" s="923" t="s">
        <v>895</v>
      </c>
      <c r="H8" s="923"/>
      <c r="I8" s="923"/>
      <c r="J8" s="923"/>
      <c r="K8" s="923" t="s">
        <v>896</v>
      </c>
      <c r="L8" s="923"/>
      <c r="M8" s="923"/>
      <c r="N8" s="923"/>
      <c r="O8" s="923" t="s">
        <v>897</v>
      </c>
      <c r="P8" s="923"/>
      <c r="Q8" s="923"/>
      <c r="R8" s="918"/>
      <c r="S8" s="925" t="s">
        <v>185</v>
      </c>
    </row>
    <row r="9" spans="1:20" s="83" customFormat="1" ht="63.75" x14ac:dyDescent="0.25">
      <c r="A9" s="579"/>
      <c r="B9" s="919"/>
      <c r="C9" s="431" t="s">
        <v>182</v>
      </c>
      <c r="D9" s="145" t="s">
        <v>184</v>
      </c>
      <c r="E9" s="431" t="s">
        <v>157</v>
      </c>
      <c r="F9" s="145" t="s">
        <v>183</v>
      </c>
      <c r="G9" s="431" t="s">
        <v>286</v>
      </c>
      <c r="H9" s="145" t="s">
        <v>184</v>
      </c>
      <c r="I9" s="431" t="s">
        <v>157</v>
      </c>
      <c r="J9" s="145" t="s">
        <v>183</v>
      </c>
      <c r="K9" s="431" t="s">
        <v>286</v>
      </c>
      <c r="L9" s="145" t="s">
        <v>184</v>
      </c>
      <c r="M9" s="431" t="s">
        <v>157</v>
      </c>
      <c r="N9" s="145" t="s">
        <v>183</v>
      </c>
      <c r="O9" s="431" t="s">
        <v>286</v>
      </c>
      <c r="P9" s="145" t="s">
        <v>184</v>
      </c>
      <c r="Q9" s="431" t="s">
        <v>157</v>
      </c>
      <c r="R9" s="433" t="s">
        <v>183</v>
      </c>
      <c r="S9" s="925"/>
    </row>
    <row r="10" spans="1:20" s="83" customFormat="1" x14ac:dyDescent="0.25">
      <c r="A10" s="428">
        <v>1</v>
      </c>
      <c r="B10" s="432">
        <v>2</v>
      </c>
      <c r="C10" s="77">
        <v>3</v>
      </c>
      <c r="D10" s="77">
        <v>4</v>
      </c>
      <c r="E10" s="77">
        <v>5</v>
      </c>
      <c r="F10" s="77">
        <v>6</v>
      </c>
      <c r="G10" s="77">
        <v>7</v>
      </c>
      <c r="H10" s="77">
        <v>8</v>
      </c>
      <c r="I10" s="77">
        <v>9</v>
      </c>
      <c r="J10" s="77">
        <v>10</v>
      </c>
      <c r="K10" s="77">
        <v>11</v>
      </c>
      <c r="L10" s="77">
        <v>12</v>
      </c>
      <c r="M10" s="77">
        <v>13</v>
      </c>
      <c r="N10" s="77">
        <v>14</v>
      </c>
      <c r="O10" s="77">
        <v>15</v>
      </c>
      <c r="P10" s="77">
        <v>16</v>
      </c>
      <c r="Q10" s="77">
        <v>17</v>
      </c>
      <c r="R10" s="136">
        <v>18</v>
      </c>
      <c r="S10" s="144">
        <v>19</v>
      </c>
    </row>
    <row r="11" spans="1:20" s="83" customFormat="1" x14ac:dyDescent="0.25">
      <c r="A11" s="428">
        <v>1</v>
      </c>
      <c r="B11" s="432" t="s">
        <v>879</v>
      </c>
      <c r="C11" s="77">
        <v>6</v>
      </c>
      <c r="D11" s="77">
        <v>100</v>
      </c>
      <c r="E11" s="398">
        <v>6.85</v>
      </c>
      <c r="F11" s="398">
        <f>C11*E11</f>
        <v>41.099999999999994</v>
      </c>
      <c r="G11" s="77">
        <v>0</v>
      </c>
      <c r="H11" s="77">
        <v>0</v>
      </c>
      <c r="I11" s="398">
        <v>0</v>
      </c>
      <c r="J11" s="398">
        <v>0</v>
      </c>
      <c r="K11" s="77">
        <v>2</v>
      </c>
      <c r="L11" s="77">
        <v>100</v>
      </c>
      <c r="M11" s="398">
        <v>6.85</v>
      </c>
      <c r="N11" s="398">
        <f>K11*M11</f>
        <v>13.7</v>
      </c>
      <c r="O11" s="77">
        <v>1</v>
      </c>
      <c r="P11" s="77">
        <v>100</v>
      </c>
      <c r="Q11" s="77">
        <v>6.85</v>
      </c>
      <c r="R11" s="399">
        <f>O11*Q11</f>
        <v>6.85</v>
      </c>
      <c r="S11" s="400">
        <f>R11+M11+J11+F11</f>
        <v>54.8</v>
      </c>
    </row>
    <row r="12" spans="1:20" s="83" customFormat="1" x14ac:dyDescent="0.25">
      <c r="A12" s="428">
        <v>2</v>
      </c>
      <c r="B12" s="432"/>
      <c r="C12" s="77"/>
      <c r="D12" s="77"/>
      <c r="E12" s="77"/>
      <c r="F12" s="77"/>
      <c r="G12" s="77"/>
      <c r="H12" s="77"/>
      <c r="I12" s="77"/>
      <c r="J12" s="77"/>
      <c r="K12" s="77"/>
      <c r="L12" s="77"/>
      <c r="M12" s="77"/>
      <c r="N12" s="77"/>
      <c r="O12" s="77"/>
      <c r="P12" s="77"/>
      <c r="Q12" s="77"/>
      <c r="R12" s="136"/>
      <c r="S12" s="144"/>
    </row>
    <row r="13" spans="1:20" s="83" customFormat="1" x14ac:dyDescent="0.25">
      <c r="A13" s="428">
        <v>3</v>
      </c>
      <c r="B13" s="432"/>
      <c r="C13" s="77"/>
      <c r="D13" s="77"/>
      <c r="E13" s="77"/>
      <c r="F13" s="77"/>
      <c r="G13" s="77"/>
      <c r="H13" s="77"/>
      <c r="I13" s="77"/>
      <c r="J13" s="77"/>
      <c r="K13" s="77"/>
      <c r="L13" s="77"/>
      <c r="M13" s="77"/>
      <c r="N13" s="77"/>
      <c r="O13" s="77"/>
      <c r="P13" s="77"/>
      <c r="Q13" s="77"/>
      <c r="R13" s="136"/>
      <c r="S13" s="144"/>
    </row>
    <row r="14" spans="1:20" s="83" customFormat="1" x14ac:dyDescent="0.25">
      <c r="A14" s="428">
        <v>4</v>
      </c>
      <c r="B14" s="432"/>
      <c r="C14" s="77"/>
      <c r="D14" s="77"/>
      <c r="E14" s="77"/>
      <c r="F14" s="77"/>
      <c r="G14" s="77"/>
      <c r="H14" s="77"/>
      <c r="I14" s="77"/>
      <c r="J14" s="77"/>
      <c r="K14" s="77"/>
      <c r="L14" s="77"/>
      <c r="M14" s="77"/>
      <c r="N14" s="77"/>
      <c r="O14" s="77"/>
      <c r="P14" s="77"/>
      <c r="Q14" s="77"/>
      <c r="R14" s="136"/>
      <c r="S14" s="144"/>
    </row>
    <row r="15" spans="1:20" s="83" customFormat="1" x14ac:dyDescent="0.25">
      <c r="A15" s="428">
        <v>5</v>
      </c>
      <c r="B15" s="432"/>
      <c r="C15" s="77"/>
      <c r="D15" s="77"/>
      <c r="E15" s="77"/>
      <c r="F15" s="77"/>
      <c r="G15" s="77"/>
      <c r="H15" s="77"/>
      <c r="I15" s="77"/>
      <c r="J15" s="77"/>
      <c r="K15" s="77"/>
      <c r="L15" s="77"/>
      <c r="M15" s="77"/>
      <c r="N15" s="77"/>
      <c r="O15" s="77"/>
      <c r="P15" s="77"/>
      <c r="Q15" s="77"/>
      <c r="R15" s="136"/>
      <c r="S15" s="144"/>
    </row>
    <row r="16" spans="1:20" s="83" customFormat="1" x14ac:dyDescent="0.25">
      <c r="A16" s="428">
        <v>6</v>
      </c>
      <c r="B16" s="432"/>
      <c r="C16" s="77"/>
      <c r="D16" s="77"/>
      <c r="E16" s="77"/>
      <c r="F16" s="77"/>
      <c r="G16" s="77"/>
      <c r="H16" s="77"/>
      <c r="I16" s="77"/>
      <c r="J16" s="77"/>
      <c r="K16" s="77"/>
      <c r="L16" s="77"/>
      <c r="M16" s="77"/>
      <c r="N16" s="77"/>
      <c r="O16" s="77"/>
      <c r="P16" s="77"/>
      <c r="Q16" s="77"/>
      <c r="R16" s="136"/>
      <c r="S16" s="144"/>
    </row>
    <row r="17" spans="1:45" s="83" customFormat="1" ht="16.149999999999999" customHeight="1" x14ac:dyDescent="0.25">
      <c r="A17" s="428">
        <v>7</v>
      </c>
      <c r="B17" s="432"/>
      <c r="C17" s="77"/>
      <c r="D17" s="77"/>
      <c r="E17" s="77"/>
      <c r="F17" s="77"/>
      <c r="G17" s="77"/>
      <c r="H17" s="77"/>
      <c r="I17" s="77"/>
      <c r="J17" s="77"/>
      <c r="K17" s="77"/>
      <c r="L17" s="77"/>
      <c r="M17" s="77"/>
      <c r="N17" s="77"/>
      <c r="O17" s="77"/>
      <c r="P17" s="77"/>
      <c r="Q17" s="77"/>
      <c r="R17" s="136"/>
      <c r="S17" s="144"/>
    </row>
    <row r="18" spans="1:45" x14ac:dyDescent="0.25">
      <c r="A18" s="428">
        <v>8</v>
      </c>
      <c r="B18" s="84"/>
      <c r="C18" s="128"/>
      <c r="D18" s="128"/>
      <c r="E18" s="128"/>
      <c r="F18" s="128"/>
      <c r="G18" s="128"/>
      <c r="H18" s="128"/>
      <c r="I18" s="128"/>
      <c r="J18" s="128"/>
      <c r="K18" s="128"/>
      <c r="L18" s="128"/>
      <c r="M18" s="128"/>
      <c r="N18" s="128"/>
      <c r="O18" s="128"/>
      <c r="P18" s="128"/>
      <c r="Q18" s="128"/>
      <c r="R18" s="128"/>
      <c r="S18" s="128"/>
    </row>
    <row r="19" spans="1:45" x14ac:dyDescent="0.25">
      <c r="A19" s="428">
        <v>9</v>
      </c>
      <c r="B19" s="86"/>
      <c r="C19" s="128"/>
      <c r="D19" s="128"/>
      <c r="E19" s="128"/>
      <c r="F19" s="128"/>
      <c r="G19" s="128"/>
      <c r="H19" s="128"/>
      <c r="I19" s="128"/>
      <c r="J19" s="128"/>
      <c r="K19" s="128"/>
      <c r="L19" s="128"/>
      <c r="M19" s="128"/>
      <c r="N19" s="128"/>
      <c r="O19" s="128"/>
      <c r="P19" s="128"/>
      <c r="Q19" s="128"/>
      <c r="R19" s="128"/>
      <c r="S19" s="128"/>
    </row>
    <row r="20" spans="1:45" x14ac:dyDescent="0.25">
      <c r="A20" s="428">
        <v>10</v>
      </c>
      <c r="B20" s="86"/>
      <c r="C20" s="128"/>
      <c r="D20" s="128"/>
      <c r="E20" s="128"/>
      <c r="F20" s="128"/>
      <c r="G20" s="128"/>
      <c r="H20" s="128"/>
      <c r="I20" s="128"/>
      <c r="J20" s="128"/>
      <c r="K20" s="128"/>
      <c r="L20" s="128"/>
      <c r="M20" s="128"/>
      <c r="N20" s="128"/>
      <c r="O20" s="128"/>
      <c r="P20" s="128"/>
      <c r="Q20" s="128"/>
      <c r="R20" s="128"/>
      <c r="S20" s="128"/>
    </row>
    <row r="21" spans="1:45" x14ac:dyDescent="0.25">
      <c r="A21" s="428">
        <v>11</v>
      </c>
      <c r="B21" s="86"/>
      <c r="C21" s="128"/>
      <c r="D21" s="128"/>
      <c r="E21" s="128"/>
      <c r="F21" s="128"/>
      <c r="G21" s="128"/>
      <c r="H21" s="128"/>
      <c r="I21" s="128"/>
      <c r="J21" s="128"/>
      <c r="K21" s="128"/>
      <c r="L21" s="128"/>
      <c r="M21" s="128"/>
      <c r="N21" s="128"/>
      <c r="O21" s="128"/>
      <c r="P21" s="128"/>
      <c r="Q21" s="128"/>
      <c r="R21" s="128"/>
      <c r="S21" s="128"/>
    </row>
    <row r="22" spans="1:45" s="85" customFormat="1" x14ac:dyDescent="0.25">
      <c r="A22" s="428">
        <v>12</v>
      </c>
      <c r="B22" s="86"/>
      <c r="C22" s="128"/>
      <c r="D22" s="128"/>
      <c r="E22" s="128"/>
      <c r="F22" s="128"/>
      <c r="G22" s="128"/>
      <c r="H22" s="128"/>
      <c r="I22" s="128"/>
      <c r="J22" s="128"/>
      <c r="K22" s="128"/>
      <c r="L22" s="128"/>
      <c r="M22" s="128"/>
      <c r="N22" s="128"/>
      <c r="O22" s="128"/>
      <c r="P22" s="128"/>
      <c r="Q22" s="128"/>
      <c r="R22" s="128"/>
      <c r="S22" s="12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row>
    <row r="23" spans="1:45" x14ac:dyDescent="0.25">
      <c r="A23" s="428">
        <v>13</v>
      </c>
      <c r="B23" s="85"/>
      <c r="C23" s="128"/>
      <c r="D23" s="128"/>
      <c r="E23" s="128"/>
      <c r="F23" s="128"/>
      <c r="G23" s="128"/>
      <c r="H23" s="128"/>
      <c r="I23" s="128"/>
      <c r="J23" s="128"/>
      <c r="K23" s="128"/>
      <c r="L23" s="128"/>
      <c r="M23" s="128"/>
      <c r="N23" s="128"/>
      <c r="O23" s="128"/>
      <c r="P23" s="128"/>
      <c r="Q23" s="128"/>
      <c r="R23" s="128"/>
      <c r="S23" s="128"/>
    </row>
    <row r="24" spans="1:45" x14ac:dyDescent="0.25">
      <c r="A24" s="428">
        <v>14</v>
      </c>
      <c r="B24" s="85"/>
      <c r="C24" s="128"/>
      <c r="D24" s="128"/>
      <c r="E24" s="128"/>
      <c r="F24" s="128"/>
      <c r="G24" s="128"/>
      <c r="H24" s="128"/>
      <c r="I24" s="128"/>
      <c r="J24" s="128"/>
      <c r="K24" s="128"/>
      <c r="L24" s="128"/>
      <c r="M24" s="128"/>
      <c r="N24" s="128"/>
      <c r="O24" s="128"/>
      <c r="P24" s="128"/>
      <c r="Q24" s="128"/>
      <c r="R24" s="128"/>
      <c r="S24" s="128"/>
    </row>
    <row r="25" spans="1:45" x14ac:dyDescent="0.25">
      <c r="A25" s="128" t="s">
        <v>7</v>
      </c>
      <c r="B25" s="85"/>
      <c r="C25" s="128"/>
      <c r="D25" s="128"/>
      <c r="E25" s="128"/>
      <c r="F25" s="128"/>
      <c r="G25" s="128"/>
      <c r="H25" s="128"/>
      <c r="I25" s="128"/>
      <c r="J25" s="128"/>
      <c r="K25" s="128"/>
      <c r="L25" s="128"/>
      <c r="M25" s="128"/>
      <c r="N25" s="128"/>
      <c r="O25" s="128"/>
      <c r="P25" s="128"/>
      <c r="Q25" s="128"/>
      <c r="R25" s="128"/>
      <c r="S25" s="128"/>
    </row>
    <row r="26" spans="1:45" x14ac:dyDescent="0.25">
      <c r="A26" s="128" t="s">
        <v>7</v>
      </c>
      <c r="B26" s="85"/>
      <c r="C26" s="128"/>
      <c r="D26" s="128"/>
      <c r="E26" s="128"/>
      <c r="F26" s="128"/>
      <c r="G26" s="128"/>
      <c r="H26" s="128"/>
      <c r="I26" s="128"/>
      <c r="J26" s="128"/>
      <c r="K26" s="128"/>
      <c r="L26" s="128"/>
      <c r="M26" s="128"/>
      <c r="N26" s="128"/>
      <c r="O26" s="128"/>
      <c r="P26" s="128"/>
      <c r="Q26" s="128"/>
      <c r="R26" s="128"/>
      <c r="S26" s="128"/>
    </row>
    <row r="27" spans="1:45" s="403" customFormat="1" x14ac:dyDescent="0.25">
      <c r="A27" s="396" t="s">
        <v>19</v>
      </c>
      <c r="B27" s="396"/>
      <c r="C27" s="397">
        <f t="shared" ref="C27:S27" si="0">SUM(C11:C26)</f>
        <v>6</v>
      </c>
      <c r="D27" s="397">
        <f t="shared" si="0"/>
        <v>100</v>
      </c>
      <c r="E27" s="402">
        <f t="shared" si="0"/>
        <v>6.85</v>
      </c>
      <c r="F27" s="402">
        <f t="shared" si="0"/>
        <v>41.099999999999994</v>
      </c>
      <c r="G27" s="397">
        <f t="shared" si="0"/>
        <v>0</v>
      </c>
      <c r="H27" s="397">
        <f t="shared" si="0"/>
        <v>0</v>
      </c>
      <c r="I27" s="402">
        <f t="shared" si="0"/>
        <v>0</v>
      </c>
      <c r="J27" s="402">
        <f t="shared" si="0"/>
        <v>0</v>
      </c>
      <c r="K27" s="397">
        <f t="shared" si="0"/>
        <v>2</v>
      </c>
      <c r="L27" s="397">
        <f t="shared" si="0"/>
        <v>100</v>
      </c>
      <c r="M27" s="402">
        <f t="shared" si="0"/>
        <v>6.85</v>
      </c>
      <c r="N27" s="402">
        <f t="shared" si="0"/>
        <v>13.7</v>
      </c>
      <c r="O27" s="397">
        <f t="shared" si="0"/>
        <v>1</v>
      </c>
      <c r="P27" s="397">
        <f t="shared" si="0"/>
        <v>100</v>
      </c>
      <c r="Q27" s="397">
        <f t="shared" si="0"/>
        <v>6.85</v>
      </c>
      <c r="R27" s="402">
        <f t="shared" si="0"/>
        <v>6.85</v>
      </c>
      <c r="S27" s="402">
        <f t="shared" si="0"/>
        <v>54.8</v>
      </c>
    </row>
    <row r="28" spans="1:45" x14ac:dyDescent="0.25">
      <c r="A28" s="327" t="s">
        <v>552</v>
      </c>
      <c r="B28" s="87"/>
      <c r="C28" s="87"/>
      <c r="D28" s="87"/>
      <c r="E28" s="87"/>
      <c r="F28" s="87"/>
      <c r="G28" s="87"/>
      <c r="H28" s="87"/>
      <c r="I28" s="87"/>
      <c r="J28" s="87"/>
      <c r="K28" s="87"/>
      <c r="L28" s="87"/>
      <c r="M28" s="87"/>
      <c r="N28" s="87"/>
      <c r="O28" s="87"/>
      <c r="P28" s="87"/>
      <c r="Q28" s="87"/>
      <c r="R28" s="87"/>
      <c r="S28" s="87"/>
    </row>
    <row r="29" spans="1:45" s="430" customFormat="1" ht="12.75" x14ac:dyDescent="0.2">
      <c r="A29" s="15" t="s">
        <v>12</v>
      </c>
      <c r="G29" s="15"/>
      <c r="H29" s="15"/>
      <c r="K29" s="15"/>
      <c r="L29" s="15"/>
      <c r="M29" s="15"/>
      <c r="N29" s="15"/>
      <c r="O29" s="15"/>
      <c r="P29" s="15"/>
      <c r="Q29" s="15"/>
      <c r="R29" s="610" t="s">
        <v>13</v>
      </c>
      <c r="S29" s="610"/>
    </row>
    <row r="30" spans="1:45" s="430" customFormat="1" ht="12.75" customHeight="1" x14ac:dyDescent="0.2">
      <c r="J30" s="15"/>
      <c r="K30" s="731" t="s">
        <v>14</v>
      </c>
      <c r="L30" s="731"/>
      <c r="M30" s="731"/>
      <c r="N30" s="731"/>
      <c r="O30" s="731"/>
      <c r="P30" s="731"/>
      <c r="Q30" s="731"/>
      <c r="R30" s="731"/>
      <c r="S30" s="731"/>
    </row>
    <row r="31" spans="1:45" s="430" customFormat="1" ht="12.75" customHeight="1" x14ac:dyDescent="0.2">
      <c r="J31" s="731" t="s">
        <v>91</v>
      </c>
      <c r="K31" s="731"/>
      <c r="L31" s="731"/>
      <c r="M31" s="731"/>
      <c r="N31" s="731"/>
      <c r="O31" s="731"/>
      <c r="P31" s="731"/>
      <c r="Q31" s="731"/>
      <c r="R31" s="731"/>
      <c r="S31" s="731"/>
    </row>
    <row r="32" spans="1:45" s="430" customFormat="1" ht="12.75" x14ac:dyDescent="0.2">
      <c r="A32" s="15"/>
      <c r="B32" s="15"/>
      <c r="K32" s="15"/>
      <c r="L32" s="15"/>
      <c r="M32" s="15"/>
      <c r="N32" s="15"/>
      <c r="O32" s="15"/>
      <c r="P32" s="15"/>
      <c r="Q32" s="585" t="s">
        <v>88</v>
      </c>
      <c r="R32" s="585"/>
      <c r="S32" s="585"/>
    </row>
  </sheetData>
  <mergeCells count="14">
    <mergeCell ref="R29:S29"/>
    <mergeCell ref="K30:S30"/>
    <mergeCell ref="J31:S31"/>
    <mergeCell ref="Q32:S32"/>
    <mergeCell ref="Q1:R1"/>
    <mergeCell ref="G2:M2"/>
    <mergeCell ref="B4:T4"/>
    <mergeCell ref="O8:R8"/>
    <mergeCell ref="S8:S9"/>
    <mergeCell ref="A8:A9"/>
    <mergeCell ref="B8:B9"/>
    <mergeCell ref="C8:F8"/>
    <mergeCell ref="G8:J8"/>
    <mergeCell ref="K8:N8"/>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topLeftCell="F1" workbookViewId="0">
      <selection activeCell="F29" sqref="F29"/>
    </sheetView>
  </sheetViews>
  <sheetFormatPr defaultRowHeight="15" x14ac:dyDescent="0.25"/>
  <cols>
    <col min="1" max="1" width="9.140625" style="78"/>
    <col min="2" max="2" width="11.28515625" style="78" customWidth="1"/>
    <col min="3" max="3" width="15.42578125" style="78" customWidth="1"/>
    <col min="4" max="4" width="14.85546875" style="78" customWidth="1"/>
    <col min="5" max="5" width="11.85546875" style="78" customWidth="1"/>
    <col min="6" max="6" width="9.85546875" style="78" customWidth="1"/>
    <col min="7" max="7" width="12.7109375" style="78" customWidth="1"/>
    <col min="8" max="9" width="11" style="78" customWidth="1"/>
    <col min="10" max="10" width="14.140625" style="78" customWidth="1"/>
    <col min="11" max="11" width="12.28515625" style="78" customWidth="1"/>
    <col min="12" max="12" width="13.140625" style="78" customWidth="1"/>
    <col min="13" max="13" width="9.7109375" style="78" customWidth="1"/>
    <col min="14" max="14" width="9.5703125" style="78" customWidth="1"/>
    <col min="15" max="15" width="12.7109375" style="78" customWidth="1"/>
    <col min="16" max="16" width="13.28515625" style="78" customWidth="1"/>
    <col min="17" max="17" width="11.28515625" style="78" customWidth="1"/>
    <col min="18" max="18" width="9.28515625" style="78" customWidth="1"/>
    <col min="19" max="19" width="9.140625" style="78"/>
    <col min="20" max="20" width="12.28515625" style="78" customWidth="1"/>
    <col min="21" max="16384" width="9.140625" style="78"/>
  </cols>
  <sheetData>
    <row r="1" spans="1:20" s="430" customFormat="1" ht="15.75" x14ac:dyDescent="0.25">
      <c r="C1" s="45"/>
      <c r="D1" s="45"/>
      <c r="E1" s="45"/>
      <c r="F1" s="45"/>
      <c r="G1" s="45"/>
      <c r="H1" s="45"/>
      <c r="I1" s="118" t="s">
        <v>0</v>
      </c>
      <c r="J1" s="45"/>
      <c r="Q1" s="729" t="s">
        <v>679</v>
      </c>
      <c r="R1" s="729"/>
    </row>
    <row r="2" spans="1:20" s="430" customFormat="1" ht="20.25" x14ac:dyDescent="0.3">
      <c r="G2" s="583" t="s">
        <v>574</v>
      </c>
      <c r="H2" s="583"/>
      <c r="I2" s="583"/>
      <c r="J2" s="583"/>
      <c r="K2" s="583"/>
      <c r="L2" s="583"/>
      <c r="M2" s="583"/>
      <c r="N2" s="44"/>
      <c r="O2" s="44"/>
      <c r="P2" s="44"/>
      <c r="Q2" s="44"/>
    </row>
    <row r="3" spans="1:20" s="430" customFormat="1" ht="20.25" x14ac:dyDescent="0.3">
      <c r="G3" s="429"/>
      <c r="H3" s="429"/>
      <c r="I3" s="429"/>
      <c r="J3" s="429"/>
      <c r="K3" s="429"/>
      <c r="L3" s="429"/>
      <c r="M3" s="429"/>
      <c r="N3" s="44"/>
      <c r="O3" s="44"/>
      <c r="P3" s="44"/>
      <c r="Q3" s="44"/>
    </row>
    <row r="4" spans="1:20" ht="18" x14ac:dyDescent="0.25">
      <c r="B4" s="917" t="s">
        <v>835</v>
      </c>
      <c r="C4" s="917"/>
      <c r="D4" s="917"/>
      <c r="E4" s="917"/>
      <c r="F4" s="917"/>
      <c r="G4" s="917"/>
      <c r="H4" s="917"/>
      <c r="I4" s="917"/>
      <c r="J4" s="917"/>
      <c r="K4" s="917"/>
      <c r="L4" s="917"/>
      <c r="M4" s="917"/>
      <c r="N4" s="917"/>
      <c r="O4" s="917"/>
      <c r="P4" s="917"/>
      <c r="Q4" s="917"/>
      <c r="R4" s="917"/>
      <c r="S4" s="917"/>
      <c r="T4" s="917"/>
    </row>
    <row r="5" spans="1:20" ht="15.75" x14ac:dyDescent="0.25">
      <c r="C5" s="79"/>
      <c r="D5" s="80"/>
      <c r="E5" s="79"/>
      <c r="F5" s="79"/>
      <c r="G5" s="79"/>
      <c r="H5" s="79"/>
      <c r="I5" s="79"/>
      <c r="J5" s="79"/>
      <c r="K5" s="79"/>
      <c r="L5" s="79"/>
      <c r="M5" s="79"/>
      <c r="N5" s="79"/>
      <c r="O5" s="79"/>
      <c r="P5" s="79"/>
      <c r="Q5" s="79"/>
      <c r="R5" s="79"/>
      <c r="S5" s="79"/>
      <c r="T5" s="79"/>
    </row>
    <row r="6" spans="1:20" x14ac:dyDescent="0.25">
      <c r="A6" s="92" t="s">
        <v>187</v>
      </c>
    </row>
    <row r="7" spans="1:20" x14ac:dyDescent="0.25">
      <c r="B7" s="81"/>
      <c r="Q7" s="127" t="s">
        <v>158</v>
      </c>
    </row>
    <row r="8" spans="1:20" s="82" customFormat="1" ht="15" customHeight="1" x14ac:dyDescent="0.25">
      <c r="A8" s="579" t="s">
        <v>2</v>
      </c>
      <c r="B8" s="918" t="s">
        <v>3</v>
      </c>
      <c r="C8" s="923" t="s">
        <v>898</v>
      </c>
      <c r="D8" s="923"/>
      <c r="E8" s="923"/>
      <c r="F8" s="923"/>
      <c r="G8" s="923" t="s">
        <v>899</v>
      </c>
      <c r="H8" s="923"/>
      <c r="I8" s="923"/>
      <c r="J8" s="923"/>
      <c r="K8" s="920" t="s">
        <v>900</v>
      </c>
      <c r="L8" s="921"/>
      <c r="M8" s="921"/>
      <c r="N8" s="924"/>
      <c r="O8" s="920" t="s">
        <v>901</v>
      </c>
      <c r="P8" s="921"/>
      <c r="Q8" s="921"/>
      <c r="R8" s="924"/>
      <c r="S8" s="925" t="s">
        <v>185</v>
      </c>
    </row>
    <row r="9" spans="1:20" s="83" customFormat="1" ht="63.75" x14ac:dyDescent="0.25">
      <c r="A9" s="579"/>
      <c r="B9" s="919"/>
      <c r="C9" s="431" t="s">
        <v>182</v>
      </c>
      <c r="D9" s="145" t="s">
        <v>184</v>
      </c>
      <c r="E9" s="431" t="s">
        <v>157</v>
      </c>
      <c r="F9" s="145" t="s">
        <v>183</v>
      </c>
      <c r="G9" s="431" t="s">
        <v>286</v>
      </c>
      <c r="H9" s="145" t="s">
        <v>184</v>
      </c>
      <c r="I9" s="431" t="s">
        <v>157</v>
      </c>
      <c r="J9" s="145" t="s">
        <v>183</v>
      </c>
      <c r="K9" s="431" t="s">
        <v>286</v>
      </c>
      <c r="L9" s="145" t="s">
        <v>184</v>
      </c>
      <c r="M9" s="431" t="s">
        <v>157</v>
      </c>
      <c r="N9" s="145" t="s">
        <v>183</v>
      </c>
      <c r="O9" s="431" t="s">
        <v>286</v>
      </c>
      <c r="P9" s="145" t="s">
        <v>184</v>
      </c>
      <c r="Q9" s="431" t="s">
        <v>157</v>
      </c>
      <c r="R9" s="433" t="s">
        <v>183</v>
      </c>
      <c r="S9" s="925"/>
    </row>
    <row r="10" spans="1:20" s="83" customFormat="1" x14ac:dyDescent="0.25">
      <c r="A10" s="428">
        <v>1</v>
      </c>
      <c r="B10" s="432">
        <v>2</v>
      </c>
      <c r="C10" s="77">
        <v>3</v>
      </c>
      <c r="D10" s="77">
        <v>4</v>
      </c>
      <c r="E10" s="77">
        <v>5</v>
      </c>
      <c r="F10" s="77">
        <v>6</v>
      </c>
      <c r="G10" s="77">
        <v>7</v>
      </c>
      <c r="H10" s="77">
        <v>8</v>
      </c>
      <c r="I10" s="77">
        <v>9</v>
      </c>
      <c r="J10" s="77">
        <v>10</v>
      </c>
      <c r="K10" s="77">
        <v>11</v>
      </c>
      <c r="L10" s="77">
        <v>12</v>
      </c>
      <c r="M10" s="77">
        <v>13</v>
      </c>
      <c r="N10" s="77">
        <v>14</v>
      </c>
      <c r="O10" s="77">
        <v>15</v>
      </c>
      <c r="P10" s="77">
        <v>16</v>
      </c>
      <c r="Q10" s="77">
        <v>17</v>
      </c>
      <c r="R10" s="136">
        <v>18</v>
      </c>
      <c r="S10" s="144">
        <v>19</v>
      </c>
    </row>
    <row r="11" spans="1:20" s="83" customFormat="1" x14ac:dyDescent="0.25">
      <c r="A11" s="428">
        <v>1</v>
      </c>
      <c r="B11" s="432" t="s">
        <v>879</v>
      </c>
      <c r="C11" s="77">
        <v>1</v>
      </c>
      <c r="D11" s="77">
        <v>0</v>
      </c>
      <c r="E11" s="398">
        <v>6.85</v>
      </c>
      <c r="F11" s="398">
        <f>C11*E11</f>
        <v>6.85</v>
      </c>
      <c r="G11" s="77">
        <v>2</v>
      </c>
      <c r="H11" s="77">
        <v>100</v>
      </c>
      <c r="I11" s="398">
        <v>6.85</v>
      </c>
      <c r="J11" s="398">
        <f>G11*I11</f>
        <v>13.7</v>
      </c>
      <c r="K11" s="77">
        <v>1</v>
      </c>
      <c r="L11" s="77">
        <v>0</v>
      </c>
      <c r="M11" s="398">
        <v>0</v>
      </c>
      <c r="N11" s="398">
        <v>0</v>
      </c>
      <c r="O11" s="77">
        <v>100</v>
      </c>
      <c r="P11" s="77">
        <v>100</v>
      </c>
      <c r="Q11" s="77">
        <v>6.85</v>
      </c>
      <c r="R11" s="399">
        <v>685</v>
      </c>
      <c r="S11" s="400">
        <f>R11+M11+J11+F11</f>
        <v>705.55000000000007</v>
      </c>
    </row>
    <row r="12" spans="1:20" s="83" customFormat="1" x14ac:dyDescent="0.25">
      <c r="A12" s="428">
        <v>2</v>
      </c>
      <c r="B12" s="432"/>
      <c r="C12" s="77"/>
      <c r="D12" s="77"/>
      <c r="E12" s="77"/>
      <c r="F12" s="77"/>
      <c r="G12" s="77"/>
      <c r="H12" s="77"/>
      <c r="I12" s="77"/>
      <c r="J12" s="77"/>
      <c r="K12" s="77"/>
      <c r="L12" s="77"/>
      <c r="M12" s="77"/>
      <c r="N12" s="77"/>
      <c r="O12" s="77"/>
      <c r="P12" s="77"/>
      <c r="Q12" s="77"/>
      <c r="R12" s="136"/>
      <c r="S12" s="144"/>
    </row>
    <row r="13" spans="1:20" s="83" customFormat="1" x14ac:dyDescent="0.25">
      <c r="A13" s="428">
        <v>3</v>
      </c>
      <c r="B13" s="432"/>
      <c r="C13" s="77"/>
      <c r="D13" s="77"/>
      <c r="E13" s="77"/>
      <c r="F13" s="77"/>
      <c r="G13" s="77"/>
      <c r="H13" s="77"/>
      <c r="I13" s="77"/>
      <c r="J13" s="77"/>
      <c r="K13" s="77"/>
      <c r="L13" s="77"/>
      <c r="M13" s="77"/>
      <c r="N13" s="77"/>
      <c r="O13" s="77"/>
      <c r="P13" s="77"/>
      <c r="Q13" s="77"/>
      <c r="R13" s="136"/>
      <c r="S13" s="144"/>
    </row>
    <row r="14" spans="1:20" s="83" customFormat="1" x14ac:dyDescent="0.25">
      <c r="A14" s="428">
        <v>4</v>
      </c>
      <c r="B14" s="432"/>
      <c r="C14" s="77"/>
      <c r="D14" s="77"/>
      <c r="E14" s="77"/>
      <c r="F14" s="77"/>
      <c r="G14" s="77"/>
      <c r="H14" s="77"/>
      <c r="I14" s="77"/>
      <c r="J14" s="77"/>
      <c r="K14" s="77"/>
      <c r="L14" s="77"/>
      <c r="M14" s="77"/>
      <c r="N14" s="77"/>
      <c r="O14" s="77"/>
      <c r="P14" s="77"/>
      <c r="Q14" s="77"/>
      <c r="R14" s="136"/>
      <c r="S14" s="144"/>
    </row>
    <row r="15" spans="1:20" s="83" customFormat="1" x14ac:dyDescent="0.25">
      <c r="A15" s="428">
        <v>5</v>
      </c>
      <c r="B15" s="432"/>
      <c r="C15" s="77"/>
      <c r="D15" s="77"/>
      <c r="E15" s="77"/>
      <c r="F15" s="77"/>
      <c r="G15" s="77"/>
      <c r="H15" s="77"/>
      <c r="I15" s="77"/>
      <c r="J15" s="77"/>
      <c r="K15" s="77"/>
      <c r="L15" s="77"/>
      <c r="M15" s="77"/>
      <c r="N15" s="77"/>
      <c r="O15" s="77"/>
      <c r="P15" s="77"/>
      <c r="Q15" s="77"/>
      <c r="R15" s="136"/>
      <c r="S15" s="144"/>
    </row>
    <row r="16" spans="1:20" s="83" customFormat="1" x14ac:dyDescent="0.25">
      <c r="A16" s="428">
        <v>6</v>
      </c>
      <c r="B16" s="432"/>
      <c r="C16" s="77"/>
      <c r="D16" s="77"/>
      <c r="E16" s="77"/>
      <c r="F16" s="77"/>
      <c r="G16" s="77"/>
      <c r="H16" s="77"/>
      <c r="I16" s="77"/>
      <c r="J16" s="77"/>
      <c r="K16" s="77"/>
      <c r="L16" s="77"/>
      <c r="M16" s="77"/>
      <c r="N16" s="77"/>
      <c r="O16" s="77"/>
      <c r="P16" s="77"/>
      <c r="Q16" s="77"/>
      <c r="R16" s="136"/>
      <c r="S16" s="144"/>
    </row>
    <row r="17" spans="1:45" s="83" customFormat="1" ht="16.149999999999999" customHeight="1" x14ac:dyDescent="0.25">
      <c r="A17" s="428">
        <v>7</v>
      </c>
      <c r="B17" s="432"/>
      <c r="C17" s="77"/>
      <c r="D17" s="77"/>
      <c r="E17" s="77"/>
      <c r="F17" s="77"/>
      <c r="G17" s="77"/>
      <c r="H17" s="77"/>
      <c r="I17" s="77"/>
      <c r="J17" s="77"/>
      <c r="K17" s="77"/>
      <c r="L17" s="77"/>
      <c r="M17" s="77"/>
      <c r="N17" s="77"/>
      <c r="O17" s="77"/>
      <c r="P17" s="77"/>
      <c r="Q17" s="77"/>
      <c r="R17" s="136"/>
      <c r="S17" s="144"/>
    </row>
    <row r="18" spans="1:45" x14ac:dyDescent="0.25">
      <c r="A18" s="428">
        <v>8</v>
      </c>
      <c r="B18" s="84"/>
      <c r="C18" s="128"/>
      <c r="D18" s="128"/>
      <c r="E18" s="128"/>
      <c r="F18" s="128"/>
      <c r="G18" s="128"/>
      <c r="H18" s="128"/>
      <c r="I18" s="128"/>
      <c r="J18" s="128"/>
      <c r="K18" s="128"/>
      <c r="L18" s="128"/>
      <c r="M18" s="128"/>
      <c r="N18" s="128"/>
      <c r="O18" s="128"/>
      <c r="P18" s="128"/>
      <c r="Q18" s="128"/>
      <c r="R18" s="128"/>
      <c r="S18" s="128"/>
    </row>
    <row r="19" spans="1:45" x14ac:dyDescent="0.25">
      <c r="A19" s="428">
        <v>9</v>
      </c>
      <c r="B19" s="86"/>
      <c r="C19" s="128"/>
      <c r="D19" s="128"/>
      <c r="E19" s="128"/>
      <c r="F19" s="128"/>
      <c r="G19" s="128"/>
      <c r="H19" s="128"/>
      <c r="I19" s="128"/>
      <c r="J19" s="128"/>
      <c r="K19" s="128"/>
      <c r="L19" s="128"/>
      <c r="M19" s="128"/>
      <c r="N19" s="128"/>
      <c r="O19" s="128"/>
      <c r="P19" s="128"/>
      <c r="Q19" s="128"/>
      <c r="R19" s="128"/>
      <c r="S19" s="128"/>
    </row>
    <row r="20" spans="1:45" x14ac:dyDescent="0.25">
      <c r="A20" s="428">
        <v>10</v>
      </c>
      <c r="B20" s="86"/>
      <c r="C20" s="128"/>
      <c r="D20" s="128"/>
      <c r="E20" s="128"/>
      <c r="F20" s="128"/>
      <c r="G20" s="128"/>
      <c r="H20" s="128"/>
      <c r="I20" s="128"/>
      <c r="J20" s="128"/>
      <c r="K20" s="128"/>
      <c r="L20" s="128"/>
      <c r="M20" s="128"/>
      <c r="N20" s="128"/>
      <c r="O20" s="128"/>
      <c r="P20" s="128"/>
      <c r="Q20" s="128"/>
      <c r="R20" s="128"/>
      <c r="S20" s="128"/>
    </row>
    <row r="21" spans="1:45" x14ac:dyDescent="0.25">
      <c r="A21" s="428">
        <v>11</v>
      </c>
      <c r="B21" s="86"/>
      <c r="C21" s="128"/>
      <c r="D21" s="128"/>
      <c r="E21" s="128"/>
      <c r="F21" s="128"/>
      <c r="G21" s="128"/>
      <c r="H21" s="128"/>
      <c r="I21" s="128"/>
      <c r="J21" s="128"/>
      <c r="K21" s="128"/>
      <c r="L21" s="128"/>
      <c r="M21" s="128"/>
      <c r="N21" s="128"/>
      <c r="O21" s="128"/>
      <c r="P21" s="128"/>
      <c r="Q21" s="128"/>
      <c r="R21" s="128"/>
      <c r="S21" s="128"/>
    </row>
    <row r="22" spans="1:45" s="85" customFormat="1" x14ac:dyDescent="0.25">
      <c r="A22" s="428">
        <v>12</v>
      </c>
      <c r="B22" s="86"/>
      <c r="C22" s="128"/>
      <c r="D22" s="128"/>
      <c r="E22" s="128"/>
      <c r="F22" s="128"/>
      <c r="G22" s="128"/>
      <c r="H22" s="128"/>
      <c r="I22" s="128"/>
      <c r="J22" s="128"/>
      <c r="K22" s="128"/>
      <c r="L22" s="128"/>
      <c r="M22" s="128"/>
      <c r="N22" s="128"/>
      <c r="O22" s="128"/>
      <c r="P22" s="128"/>
      <c r="Q22" s="128"/>
      <c r="R22" s="128"/>
      <c r="S22" s="12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row>
    <row r="23" spans="1:45" x14ac:dyDescent="0.25">
      <c r="A23" s="428">
        <v>13</v>
      </c>
      <c r="B23" s="85"/>
      <c r="C23" s="128"/>
      <c r="D23" s="128"/>
      <c r="E23" s="128"/>
      <c r="F23" s="128"/>
      <c r="G23" s="128"/>
      <c r="H23" s="128"/>
      <c r="I23" s="128"/>
      <c r="J23" s="128"/>
      <c r="K23" s="128"/>
      <c r="L23" s="128"/>
      <c r="M23" s="128"/>
      <c r="N23" s="128"/>
      <c r="O23" s="128"/>
      <c r="P23" s="128"/>
      <c r="Q23" s="128"/>
      <c r="R23" s="128"/>
      <c r="S23" s="128"/>
    </row>
    <row r="24" spans="1:45" x14ac:dyDescent="0.25">
      <c r="A24" s="428">
        <v>14</v>
      </c>
      <c r="B24" s="85"/>
      <c r="C24" s="128"/>
      <c r="D24" s="128"/>
      <c r="E24" s="128"/>
      <c r="F24" s="128"/>
      <c r="G24" s="128"/>
      <c r="H24" s="128"/>
      <c r="I24" s="128"/>
      <c r="J24" s="128"/>
      <c r="K24" s="128"/>
      <c r="L24" s="128"/>
      <c r="M24" s="128"/>
      <c r="N24" s="128"/>
      <c r="O24" s="128"/>
      <c r="P24" s="128"/>
      <c r="Q24" s="128"/>
      <c r="R24" s="128"/>
      <c r="S24" s="128"/>
    </row>
    <row r="25" spans="1:45" x14ac:dyDescent="0.25">
      <c r="A25" s="128" t="s">
        <v>7</v>
      </c>
      <c r="B25" s="85"/>
      <c r="C25" s="128"/>
      <c r="D25" s="128"/>
      <c r="E25" s="128"/>
      <c r="F25" s="128"/>
      <c r="G25" s="128"/>
      <c r="H25" s="128"/>
      <c r="I25" s="128"/>
      <c r="J25" s="128"/>
      <c r="K25" s="128"/>
      <c r="L25" s="128"/>
      <c r="M25" s="128"/>
      <c r="N25" s="128"/>
      <c r="O25" s="128"/>
      <c r="P25" s="128"/>
      <c r="Q25" s="128"/>
      <c r="R25" s="128"/>
      <c r="S25" s="128"/>
    </row>
    <row r="26" spans="1:45" x14ac:dyDescent="0.25">
      <c r="A26" s="128" t="s">
        <v>7</v>
      </c>
      <c r="B26" s="85"/>
      <c r="C26" s="128"/>
      <c r="D26" s="128"/>
      <c r="E26" s="128"/>
      <c r="F26" s="128"/>
      <c r="G26" s="128"/>
      <c r="H26" s="128"/>
      <c r="I26" s="128"/>
      <c r="J26" s="128"/>
      <c r="K26" s="128"/>
      <c r="L26" s="128"/>
      <c r="M26" s="128"/>
      <c r="N26" s="128"/>
      <c r="O26" s="128"/>
      <c r="P26" s="128"/>
      <c r="Q26" s="128"/>
      <c r="R26" s="128"/>
      <c r="S26" s="128"/>
    </row>
    <row r="27" spans="1:45" s="403" customFormat="1" x14ac:dyDescent="0.25">
      <c r="A27" s="396" t="s">
        <v>19</v>
      </c>
      <c r="B27" s="396"/>
      <c r="C27" s="397">
        <f t="shared" ref="C27:S27" si="0">SUM(C11:C26)</f>
        <v>1</v>
      </c>
      <c r="D27" s="397">
        <f t="shared" si="0"/>
        <v>0</v>
      </c>
      <c r="E27" s="402">
        <f t="shared" si="0"/>
        <v>6.85</v>
      </c>
      <c r="F27" s="402">
        <f t="shared" si="0"/>
        <v>6.85</v>
      </c>
      <c r="G27" s="397">
        <f t="shared" si="0"/>
        <v>2</v>
      </c>
      <c r="H27" s="397">
        <f t="shared" si="0"/>
        <v>100</v>
      </c>
      <c r="I27" s="402">
        <f t="shared" si="0"/>
        <v>6.85</v>
      </c>
      <c r="J27" s="402">
        <f t="shared" si="0"/>
        <v>13.7</v>
      </c>
      <c r="K27" s="397">
        <f t="shared" si="0"/>
        <v>1</v>
      </c>
      <c r="L27" s="397">
        <f t="shared" si="0"/>
        <v>0</v>
      </c>
      <c r="M27" s="402">
        <f t="shared" si="0"/>
        <v>0</v>
      </c>
      <c r="N27" s="402">
        <f t="shared" si="0"/>
        <v>0</v>
      </c>
      <c r="O27" s="397">
        <f t="shared" si="0"/>
        <v>100</v>
      </c>
      <c r="P27" s="397">
        <f t="shared" si="0"/>
        <v>100</v>
      </c>
      <c r="Q27" s="397">
        <f t="shared" si="0"/>
        <v>6.85</v>
      </c>
      <c r="R27" s="402">
        <f t="shared" si="0"/>
        <v>685</v>
      </c>
      <c r="S27" s="402">
        <f t="shared" si="0"/>
        <v>705.55000000000007</v>
      </c>
    </row>
    <row r="28" spans="1:45" x14ac:dyDescent="0.25">
      <c r="A28" s="327" t="s">
        <v>552</v>
      </c>
      <c r="B28" s="87"/>
      <c r="C28" s="87"/>
      <c r="D28" s="87"/>
      <c r="E28" s="87"/>
      <c r="F28" s="87"/>
      <c r="G28" s="87"/>
      <c r="H28" s="87"/>
      <c r="I28" s="87"/>
      <c r="J28" s="87"/>
      <c r="K28" s="87"/>
      <c r="L28" s="87"/>
      <c r="M28" s="87"/>
      <c r="N28" s="87"/>
      <c r="O28" s="87"/>
      <c r="P28" s="87"/>
      <c r="Q28" s="87"/>
      <c r="R28" s="87"/>
      <c r="S28" s="87"/>
    </row>
    <row r="29" spans="1:45" s="430" customFormat="1" ht="12.75" x14ac:dyDescent="0.2">
      <c r="A29" s="15" t="s">
        <v>12</v>
      </c>
      <c r="G29" s="15"/>
      <c r="H29" s="15"/>
      <c r="K29" s="15"/>
      <c r="L29" s="15"/>
      <c r="M29" s="15"/>
      <c r="N29" s="15"/>
      <c r="O29" s="15"/>
      <c r="P29" s="15"/>
      <c r="Q29" s="15"/>
      <c r="R29" s="610" t="s">
        <v>13</v>
      </c>
      <c r="S29" s="610"/>
    </row>
    <row r="30" spans="1:45" s="430" customFormat="1" ht="12.75" customHeight="1" x14ac:dyDescent="0.2">
      <c r="J30" s="15"/>
      <c r="K30" s="731" t="s">
        <v>14</v>
      </c>
      <c r="L30" s="731"/>
      <c r="M30" s="731"/>
      <c r="N30" s="731"/>
      <c r="O30" s="731"/>
      <c r="P30" s="731"/>
      <c r="Q30" s="731"/>
      <c r="R30" s="731"/>
      <c r="S30" s="731"/>
    </row>
    <row r="31" spans="1:45" s="430" customFormat="1" ht="12.75" customHeight="1" x14ac:dyDescent="0.2">
      <c r="J31" s="731" t="s">
        <v>91</v>
      </c>
      <c r="K31" s="731"/>
      <c r="L31" s="731"/>
      <c r="M31" s="731"/>
      <c r="N31" s="731"/>
      <c r="O31" s="731"/>
      <c r="P31" s="731"/>
      <c r="Q31" s="731"/>
      <c r="R31" s="731"/>
      <c r="S31" s="731"/>
    </row>
    <row r="32" spans="1:45" s="430" customFormat="1" ht="12.75" x14ac:dyDescent="0.2">
      <c r="A32" s="15"/>
      <c r="B32" s="15"/>
      <c r="K32" s="15"/>
      <c r="L32" s="15"/>
      <c r="M32" s="15"/>
      <c r="N32" s="15"/>
      <c r="O32" s="15"/>
      <c r="P32" s="15"/>
      <c r="Q32" s="585" t="s">
        <v>88</v>
      </c>
      <c r="R32" s="585"/>
      <c r="S32" s="585"/>
    </row>
  </sheetData>
  <mergeCells count="14">
    <mergeCell ref="R29:S29"/>
    <mergeCell ref="K30:S30"/>
    <mergeCell ref="J31:S31"/>
    <mergeCell ref="Q32:S32"/>
    <mergeCell ref="Q1:R1"/>
    <mergeCell ref="G2:M2"/>
    <mergeCell ref="B4:T4"/>
    <mergeCell ref="O8:R8"/>
    <mergeCell ref="S8:S9"/>
    <mergeCell ref="A8:A9"/>
    <mergeCell ref="B8:B9"/>
    <mergeCell ref="C8:F8"/>
    <mergeCell ref="G8:J8"/>
    <mergeCell ref="K8:N8"/>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2"/>
  <sheetViews>
    <sheetView zoomScaleNormal="100" zoomScaleSheetLayoutView="100" workbookViewId="0">
      <selection activeCell="F29" sqref="F29"/>
    </sheetView>
  </sheetViews>
  <sheetFormatPr defaultRowHeight="15" x14ac:dyDescent="0.25"/>
  <cols>
    <col min="1" max="1" width="9.140625" style="78"/>
    <col min="2" max="2" width="11.28515625" style="78" customWidth="1"/>
    <col min="3" max="3" width="7.140625" style="78" customWidth="1"/>
    <col min="4" max="4" width="6.85546875" style="78" customWidth="1"/>
    <col min="5" max="5" width="7.42578125" style="78" customWidth="1"/>
    <col min="6" max="6" width="9.140625" style="78" customWidth="1"/>
    <col min="7" max="7" width="7.42578125" style="78" customWidth="1"/>
    <col min="8" max="9" width="7" style="78" customWidth="1"/>
    <col min="10" max="10" width="7.140625" style="78" customWidth="1"/>
    <col min="11" max="11" width="6.85546875" style="78" customWidth="1"/>
    <col min="12" max="12" width="9.7109375" style="78" customWidth="1"/>
    <col min="13" max="14" width="6.85546875" style="78" customWidth="1"/>
    <col min="15" max="15" width="7" style="78" customWidth="1"/>
    <col min="16" max="16" width="7.28515625" style="78" customWidth="1"/>
    <col min="17" max="19" width="7.42578125" style="78" customWidth="1"/>
    <col min="20" max="20" width="7.85546875" style="78" customWidth="1"/>
    <col min="21" max="21" width="9.7109375" style="78" customWidth="1"/>
    <col min="22" max="22" width="12.85546875" style="78" customWidth="1"/>
    <col min="23" max="23" width="9" style="78" bestFit="1" customWidth="1"/>
    <col min="24" max="24" width="10.7109375" style="78" bestFit="1" customWidth="1"/>
    <col min="25" max="25" width="10.5703125" style="78" bestFit="1" customWidth="1"/>
    <col min="26" max="26" width="6.140625" style="78" bestFit="1" customWidth="1"/>
    <col min="27" max="27" width="6.5703125" style="78" bestFit="1" customWidth="1"/>
    <col min="28" max="28" width="10.5703125" style="78" customWidth="1"/>
    <col min="29" max="29" width="11.140625" style="78" customWidth="1"/>
    <col min="30" max="30" width="10.7109375" style="78" bestFit="1" customWidth="1"/>
    <col min="31" max="31" width="10.5703125" style="78" bestFit="1" customWidth="1"/>
    <col min="32" max="32" width="8.7109375" style="78" customWidth="1"/>
    <col min="33" max="16384" width="9.140625" style="78"/>
  </cols>
  <sheetData>
    <row r="1" spans="1:34" s="16" customFormat="1" ht="15.75" x14ac:dyDescent="0.25">
      <c r="C1" s="45"/>
      <c r="D1" s="45"/>
      <c r="E1" s="45"/>
      <c r="F1" s="45"/>
      <c r="G1" s="45"/>
      <c r="H1" s="45"/>
      <c r="I1" s="45"/>
      <c r="J1" s="45"/>
      <c r="K1" s="118" t="s">
        <v>0</v>
      </c>
      <c r="L1" s="118"/>
      <c r="M1" s="118"/>
      <c r="N1" s="45"/>
      <c r="AA1" s="41"/>
      <c r="AB1" s="41"/>
      <c r="AC1" s="41"/>
      <c r="AD1" s="41"/>
      <c r="AE1" s="929" t="s">
        <v>680</v>
      </c>
      <c r="AF1" s="929"/>
      <c r="AG1" s="929"/>
      <c r="AH1" s="929"/>
    </row>
    <row r="2" spans="1:34" s="16" customFormat="1" ht="20.25" x14ac:dyDescent="0.3">
      <c r="E2" s="583" t="s">
        <v>574</v>
      </c>
      <c r="F2" s="583"/>
      <c r="G2" s="583"/>
      <c r="H2" s="583"/>
      <c r="I2" s="583"/>
      <c r="J2" s="583"/>
      <c r="K2" s="583"/>
      <c r="L2" s="583"/>
      <c r="M2" s="583"/>
      <c r="N2" s="583"/>
      <c r="O2" s="583"/>
      <c r="P2" s="583"/>
      <c r="Q2" s="583"/>
      <c r="R2" s="583"/>
      <c r="S2" s="583"/>
      <c r="T2" s="583"/>
      <c r="U2" s="583"/>
      <c r="V2" s="583"/>
    </row>
    <row r="3" spans="1:34" s="16" customFormat="1" ht="20.25" x14ac:dyDescent="0.3">
      <c r="J3" s="44"/>
      <c r="K3" s="44"/>
      <c r="L3" s="44"/>
      <c r="M3" s="44"/>
      <c r="N3" s="44"/>
      <c r="O3" s="44"/>
      <c r="P3" s="44"/>
      <c r="Q3" s="44"/>
      <c r="R3" s="44"/>
      <c r="S3" s="44"/>
      <c r="T3" s="44"/>
      <c r="U3" s="44"/>
      <c r="V3" s="44"/>
    </row>
    <row r="4" spans="1:34" ht="15.75" x14ac:dyDescent="0.25">
      <c r="C4" s="584" t="s">
        <v>836</v>
      </c>
      <c r="D4" s="584"/>
      <c r="E4" s="584"/>
      <c r="F4" s="584"/>
      <c r="G4" s="584"/>
      <c r="H4" s="584"/>
      <c r="I4" s="584"/>
      <c r="J4" s="584"/>
      <c r="K4" s="584"/>
      <c r="L4" s="584"/>
      <c r="M4" s="584"/>
      <c r="N4" s="584"/>
      <c r="O4" s="584"/>
      <c r="P4" s="584"/>
      <c r="Q4" s="584"/>
      <c r="R4" s="584"/>
      <c r="S4" s="584"/>
      <c r="T4" s="584"/>
      <c r="U4" s="584"/>
      <c r="V4" s="584"/>
      <c r="W4" s="584"/>
      <c r="X4" s="47"/>
      <c r="Y4" s="47"/>
      <c r="Z4" s="125"/>
      <c r="AA4" s="125"/>
      <c r="AB4" s="125"/>
      <c r="AC4" s="125"/>
      <c r="AD4" s="125"/>
      <c r="AE4" s="125"/>
      <c r="AF4" s="118"/>
      <c r="AG4" s="118"/>
    </row>
    <row r="5" spans="1:34" x14ac:dyDescent="0.25">
      <c r="C5" s="79"/>
      <c r="D5" s="79"/>
      <c r="E5" s="79"/>
      <c r="F5" s="79"/>
      <c r="G5" s="79"/>
      <c r="H5" s="79"/>
      <c r="I5" s="79"/>
      <c r="J5" s="79"/>
      <c r="Q5" s="79"/>
      <c r="R5" s="79"/>
      <c r="S5" s="79"/>
      <c r="T5" s="79"/>
      <c r="U5" s="79"/>
      <c r="V5" s="79"/>
      <c r="W5" s="79"/>
      <c r="X5" s="79"/>
      <c r="Y5" s="79"/>
      <c r="Z5" s="79"/>
      <c r="AA5" s="79"/>
      <c r="AB5" s="79"/>
      <c r="AC5" s="79"/>
      <c r="AD5" s="79"/>
      <c r="AE5" s="79"/>
      <c r="AF5" s="79"/>
      <c r="AG5" s="79"/>
    </row>
    <row r="6" spans="1:34" x14ac:dyDescent="0.25">
      <c r="A6" s="82" t="s">
        <v>186</v>
      </c>
      <c r="B6" s="92"/>
    </row>
    <row r="7" spans="1:34" x14ac:dyDescent="0.25">
      <c r="B7" s="81"/>
    </row>
    <row r="8" spans="1:34" s="82" customFormat="1" ht="41.25" customHeight="1" x14ac:dyDescent="0.25">
      <c r="A8" s="579" t="s">
        <v>2</v>
      </c>
      <c r="B8" s="918" t="s">
        <v>3</v>
      </c>
      <c r="C8" s="923" t="s">
        <v>116</v>
      </c>
      <c r="D8" s="923"/>
      <c r="E8" s="923"/>
      <c r="F8" s="923"/>
      <c r="G8" s="923"/>
      <c r="H8" s="923"/>
      <c r="I8" s="920" t="s">
        <v>615</v>
      </c>
      <c r="J8" s="921"/>
      <c r="K8" s="921"/>
      <c r="L8" s="921"/>
      <c r="M8" s="921"/>
      <c r="N8" s="924"/>
      <c r="O8" s="920" t="s">
        <v>225</v>
      </c>
      <c r="P8" s="921"/>
      <c r="Q8" s="921"/>
      <c r="R8" s="921"/>
      <c r="S8" s="921"/>
      <c r="T8" s="924"/>
      <c r="U8" s="923" t="s">
        <v>115</v>
      </c>
      <c r="V8" s="923"/>
      <c r="W8" s="923"/>
      <c r="X8" s="923"/>
      <c r="Y8" s="923"/>
      <c r="Z8" s="923"/>
      <c r="AA8" s="926" t="s">
        <v>273</v>
      </c>
      <c r="AB8" s="927"/>
      <c r="AC8" s="927"/>
      <c r="AD8" s="927"/>
      <c r="AE8" s="927"/>
      <c r="AF8" s="928"/>
    </row>
    <row r="9" spans="1:34" s="83" customFormat="1" ht="61.5" customHeight="1" x14ac:dyDescent="0.25">
      <c r="A9" s="579"/>
      <c r="B9" s="919"/>
      <c r="C9" s="77" t="s">
        <v>100</v>
      </c>
      <c r="D9" s="77" t="s">
        <v>104</v>
      </c>
      <c r="E9" s="77" t="s">
        <v>105</v>
      </c>
      <c r="F9" s="77" t="s">
        <v>401</v>
      </c>
      <c r="G9" s="77" t="s">
        <v>274</v>
      </c>
      <c r="H9" s="77" t="s">
        <v>19</v>
      </c>
      <c r="I9" s="77" t="s">
        <v>100</v>
      </c>
      <c r="J9" s="77" t="s">
        <v>104</v>
      </c>
      <c r="K9" s="77" t="s">
        <v>105</v>
      </c>
      <c r="L9" s="77" t="s">
        <v>401</v>
      </c>
      <c r="M9" s="77" t="s">
        <v>274</v>
      </c>
      <c r="N9" s="77" t="s">
        <v>19</v>
      </c>
      <c r="O9" s="77" t="s">
        <v>100</v>
      </c>
      <c r="P9" s="77" t="s">
        <v>104</v>
      </c>
      <c r="Q9" s="77" t="s">
        <v>105</v>
      </c>
      <c r="R9" s="77" t="s">
        <v>401</v>
      </c>
      <c r="S9" s="77" t="s">
        <v>274</v>
      </c>
      <c r="T9" s="77" t="s">
        <v>19</v>
      </c>
      <c r="U9" s="77" t="s">
        <v>275</v>
      </c>
      <c r="V9" s="77" t="s">
        <v>276</v>
      </c>
      <c r="W9" s="77" t="s">
        <v>277</v>
      </c>
      <c r="X9" s="77" t="s">
        <v>401</v>
      </c>
      <c r="Y9" s="77" t="s">
        <v>274</v>
      </c>
      <c r="Z9" s="77" t="s">
        <v>95</v>
      </c>
      <c r="AA9" s="77" t="s">
        <v>100</v>
      </c>
      <c r="AB9" s="77" t="s">
        <v>104</v>
      </c>
      <c r="AC9" s="77" t="s">
        <v>277</v>
      </c>
      <c r="AD9" s="77" t="s">
        <v>401</v>
      </c>
      <c r="AE9" s="77" t="s">
        <v>274</v>
      </c>
      <c r="AF9" s="77" t="s">
        <v>19</v>
      </c>
    </row>
    <row r="10" spans="1:34" s="170" customFormat="1" ht="16.149999999999999" customHeight="1" x14ac:dyDescent="0.25">
      <c r="A10" s="67">
        <v>1</v>
      </c>
      <c r="B10" s="168">
        <v>2</v>
      </c>
      <c r="C10" s="168">
        <v>3</v>
      </c>
      <c r="D10" s="169">
        <v>4</v>
      </c>
      <c r="E10" s="169">
        <v>5</v>
      </c>
      <c r="F10" s="169">
        <v>6</v>
      </c>
      <c r="G10" s="169">
        <v>7</v>
      </c>
      <c r="H10" s="169">
        <v>9</v>
      </c>
      <c r="I10" s="169">
        <v>10</v>
      </c>
      <c r="J10" s="169">
        <v>11</v>
      </c>
      <c r="K10" s="169">
        <v>12</v>
      </c>
      <c r="L10" s="169">
        <v>13</v>
      </c>
      <c r="M10" s="169">
        <v>14</v>
      </c>
      <c r="N10" s="169">
        <v>16</v>
      </c>
      <c r="O10" s="169">
        <v>17</v>
      </c>
      <c r="P10" s="169">
        <v>18</v>
      </c>
      <c r="Q10" s="169">
        <v>19</v>
      </c>
      <c r="R10" s="169">
        <v>20</v>
      </c>
      <c r="S10" s="169">
        <v>21</v>
      </c>
      <c r="T10" s="169">
        <v>23</v>
      </c>
      <c r="U10" s="169">
        <v>24</v>
      </c>
      <c r="V10" s="169">
        <v>25</v>
      </c>
      <c r="W10" s="169">
        <v>26</v>
      </c>
      <c r="X10" s="169">
        <v>27</v>
      </c>
      <c r="Y10" s="169">
        <v>28</v>
      </c>
      <c r="Z10" s="169">
        <v>30</v>
      </c>
      <c r="AA10" s="169">
        <v>31</v>
      </c>
      <c r="AB10" s="169">
        <v>32</v>
      </c>
      <c r="AC10" s="169">
        <v>33</v>
      </c>
      <c r="AD10" s="169">
        <v>34</v>
      </c>
      <c r="AE10" s="169">
        <v>35</v>
      </c>
      <c r="AF10" s="169">
        <v>37</v>
      </c>
    </row>
    <row r="11" spans="1:34" x14ac:dyDescent="0.25">
      <c r="A11" s="128">
        <v>1</v>
      </c>
      <c r="B11" s="390" t="s">
        <v>879</v>
      </c>
      <c r="C11" s="401">
        <v>0</v>
      </c>
      <c r="D11" s="401">
        <v>0</v>
      </c>
      <c r="E11" s="401">
        <v>0</v>
      </c>
      <c r="F11" s="401">
        <v>0</v>
      </c>
      <c r="G11" s="401">
        <v>0</v>
      </c>
      <c r="H11" s="402">
        <f>SUM(C11:G11)</f>
        <v>0</v>
      </c>
      <c r="I11" s="401">
        <v>0</v>
      </c>
      <c r="J11" s="401">
        <v>0</v>
      </c>
      <c r="K11" s="401">
        <v>0</v>
      </c>
      <c r="L11" s="404">
        <v>0</v>
      </c>
      <c r="M11" s="401">
        <v>0</v>
      </c>
      <c r="N11" s="402">
        <f>SUM(I11:M11)</f>
        <v>0</v>
      </c>
      <c r="O11" s="401">
        <v>0</v>
      </c>
      <c r="P11" s="401">
        <v>0</v>
      </c>
      <c r="Q11" s="401">
        <v>0</v>
      </c>
      <c r="R11" s="401">
        <v>0</v>
      </c>
      <c r="S11" s="401">
        <v>0</v>
      </c>
      <c r="T11" s="402">
        <f>SUM(O11:S11)</f>
        <v>0</v>
      </c>
      <c r="U11" s="401">
        <v>0</v>
      </c>
      <c r="V11" s="401">
        <v>0</v>
      </c>
      <c r="W11" s="401">
        <v>0</v>
      </c>
      <c r="X11" s="401">
        <v>0</v>
      </c>
      <c r="Y11" s="401">
        <v>0</v>
      </c>
      <c r="Z11" s="402">
        <f>SUM(U11:Y11)</f>
        <v>0</v>
      </c>
      <c r="AA11" s="401">
        <v>0</v>
      </c>
      <c r="AB11" s="401">
        <v>0</v>
      </c>
      <c r="AC11" s="401">
        <v>0</v>
      </c>
      <c r="AD11" s="401">
        <v>0</v>
      </c>
      <c r="AE11" s="401">
        <v>0</v>
      </c>
      <c r="AF11" s="402">
        <f>SUM(AF10)</f>
        <v>37</v>
      </c>
    </row>
    <row r="12" spans="1:34" x14ac:dyDescent="0.25">
      <c r="A12" s="128">
        <v>2</v>
      </c>
      <c r="B12" s="86"/>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row>
    <row r="13" spans="1:34" x14ac:dyDescent="0.25">
      <c r="A13" s="128">
        <v>3</v>
      </c>
      <c r="B13" s="86"/>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row>
    <row r="14" spans="1:34" x14ac:dyDescent="0.25">
      <c r="A14" s="128">
        <v>4</v>
      </c>
      <c r="B14" s="86"/>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row>
    <row r="15" spans="1:34" x14ac:dyDescent="0.25">
      <c r="A15" s="128">
        <v>5</v>
      </c>
      <c r="B15" s="86"/>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row>
    <row r="16" spans="1:34" x14ac:dyDescent="0.25">
      <c r="A16" s="128">
        <v>6</v>
      </c>
      <c r="B16" s="86"/>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row>
    <row r="17" spans="1:58" x14ac:dyDescent="0.25">
      <c r="A17" s="128">
        <v>7</v>
      </c>
      <c r="B17" s="86"/>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row>
    <row r="18" spans="1:58" x14ac:dyDescent="0.25">
      <c r="A18" s="128">
        <v>8</v>
      </c>
      <c r="B18" s="86"/>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row>
    <row r="19" spans="1:58" x14ac:dyDescent="0.25">
      <c r="A19" s="128">
        <v>9</v>
      </c>
      <c r="B19" s="86"/>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row>
    <row r="20" spans="1:58" x14ac:dyDescent="0.25">
      <c r="A20" s="128">
        <v>10</v>
      </c>
      <c r="B20" s="86"/>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row>
    <row r="21" spans="1:58" x14ac:dyDescent="0.25">
      <c r="A21" s="128">
        <v>11</v>
      </c>
      <c r="B21" s="86"/>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1:58" x14ac:dyDescent="0.25">
      <c r="A22" s="128">
        <v>12</v>
      </c>
      <c r="B22" s="86"/>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1:58" x14ac:dyDescent="0.25">
      <c r="A23" s="128">
        <v>13</v>
      </c>
      <c r="B23" s="86"/>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row>
    <row r="24" spans="1:58" x14ac:dyDescent="0.25">
      <c r="A24" s="128">
        <v>14</v>
      </c>
      <c r="B24" s="86"/>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row>
    <row r="25" spans="1:58" s="85" customFormat="1" x14ac:dyDescent="0.25">
      <c r="A25" s="328" t="s">
        <v>7</v>
      </c>
      <c r="B25" s="86"/>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row>
    <row r="26" spans="1:58" x14ac:dyDescent="0.25">
      <c r="A26" s="328" t="s">
        <v>7</v>
      </c>
      <c r="B26" s="85"/>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row>
    <row r="27" spans="1:58" s="403" customFormat="1" x14ac:dyDescent="0.25">
      <c r="A27" s="397" t="s">
        <v>19</v>
      </c>
      <c r="B27" s="396"/>
      <c r="C27" s="402">
        <f t="shared" ref="C27:AE27" si="0">SUM(C11:C26)</f>
        <v>0</v>
      </c>
      <c r="D27" s="402">
        <f t="shared" si="0"/>
        <v>0</v>
      </c>
      <c r="E27" s="402">
        <f t="shared" si="0"/>
        <v>0</v>
      </c>
      <c r="F27" s="402">
        <f t="shared" si="0"/>
        <v>0</v>
      </c>
      <c r="G27" s="402">
        <f t="shared" si="0"/>
        <v>0</v>
      </c>
      <c r="H27" s="402">
        <f t="shared" si="0"/>
        <v>0</v>
      </c>
      <c r="I27" s="402">
        <f t="shared" si="0"/>
        <v>0</v>
      </c>
      <c r="J27" s="402">
        <f t="shared" si="0"/>
        <v>0</v>
      </c>
      <c r="K27" s="402">
        <f t="shared" si="0"/>
        <v>0</v>
      </c>
      <c r="L27" s="402">
        <f t="shared" si="0"/>
        <v>0</v>
      </c>
      <c r="M27" s="402">
        <f t="shared" si="0"/>
        <v>0</v>
      </c>
      <c r="N27" s="402">
        <f t="shared" si="0"/>
        <v>0</v>
      </c>
      <c r="O27" s="402">
        <f t="shared" si="0"/>
        <v>0</v>
      </c>
      <c r="P27" s="402">
        <f t="shared" si="0"/>
        <v>0</v>
      </c>
      <c r="Q27" s="402">
        <f t="shared" si="0"/>
        <v>0</v>
      </c>
      <c r="R27" s="402">
        <f t="shared" si="0"/>
        <v>0</v>
      </c>
      <c r="S27" s="402">
        <f t="shared" si="0"/>
        <v>0</v>
      </c>
      <c r="T27" s="402">
        <f t="shared" si="0"/>
        <v>0</v>
      </c>
      <c r="U27" s="402">
        <f t="shared" si="0"/>
        <v>0</v>
      </c>
      <c r="V27" s="402">
        <f t="shared" si="0"/>
        <v>0</v>
      </c>
      <c r="W27" s="402">
        <f t="shared" si="0"/>
        <v>0</v>
      </c>
      <c r="X27" s="402">
        <f t="shared" si="0"/>
        <v>0</v>
      </c>
      <c r="Y27" s="402">
        <f t="shared" si="0"/>
        <v>0</v>
      </c>
      <c r="Z27" s="402">
        <f t="shared" si="0"/>
        <v>0</v>
      </c>
      <c r="AA27" s="402">
        <f t="shared" si="0"/>
        <v>0</v>
      </c>
      <c r="AB27" s="402">
        <f t="shared" si="0"/>
        <v>0</v>
      </c>
      <c r="AC27" s="402">
        <f t="shared" si="0"/>
        <v>0</v>
      </c>
      <c r="AD27" s="402">
        <f t="shared" si="0"/>
        <v>0</v>
      </c>
      <c r="AE27" s="402">
        <f t="shared" si="0"/>
        <v>0</v>
      </c>
      <c r="AF27" s="402">
        <f>SUM(AA27:AE27)</f>
        <v>0</v>
      </c>
    </row>
    <row r="29" spans="1:58" s="16" customFormat="1" ht="12.75" x14ac:dyDescent="0.2">
      <c r="A29" s="15" t="s">
        <v>12</v>
      </c>
      <c r="I29" s="15"/>
      <c r="J29" s="15"/>
      <c r="O29" s="15"/>
      <c r="P29" s="15"/>
      <c r="Q29" s="15"/>
      <c r="R29" s="15"/>
      <c r="S29" s="15"/>
      <c r="T29" s="15"/>
      <c r="U29" s="15"/>
      <c r="V29" s="15"/>
      <c r="W29" s="15"/>
      <c r="X29" s="15"/>
      <c r="Y29" s="15"/>
      <c r="Z29" s="610" t="s">
        <v>13</v>
      </c>
      <c r="AA29" s="610"/>
      <c r="AB29" s="610"/>
      <c r="AC29" s="610"/>
      <c r="AD29" s="610"/>
      <c r="AE29" s="610"/>
      <c r="AF29" s="610"/>
    </row>
    <row r="30" spans="1:58" s="16" customFormat="1" ht="12.75" customHeight="1" x14ac:dyDescent="0.2">
      <c r="N30" s="15"/>
      <c r="O30" s="731" t="s">
        <v>14</v>
      </c>
      <c r="P30" s="731"/>
      <c r="Q30" s="731"/>
      <c r="R30" s="731"/>
      <c r="S30" s="731"/>
      <c r="T30" s="731"/>
      <c r="U30" s="731"/>
      <c r="V30" s="731"/>
      <c r="W30" s="731"/>
      <c r="X30" s="731"/>
      <c r="Y30" s="731"/>
      <c r="Z30" s="731"/>
      <c r="AA30" s="731"/>
      <c r="AB30" s="731"/>
      <c r="AC30" s="731"/>
      <c r="AD30" s="731"/>
      <c r="AE30" s="731"/>
      <c r="AF30" s="731"/>
    </row>
    <row r="31" spans="1:58" s="16" customFormat="1" ht="12.75" customHeight="1" x14ac:dyDescent="0.2">
      <c r="N31" s="731" t="s">
        <v>91</v>
      </c>
      <c r="O31" s="731"/>
      <c r="P31" s="731"/>
      <c r="Q31" s="731"/>
      <c r="R31" s="731"/>
      <c r="S31" s="731"/>
      <c r="T31" s="731"/>
      <c r="U31" s="731"/>
      <c r="V31" s="731"/>
      <c r="W31" s="731"/>
      <c r="X31" s="731"/>
      <c r="Y31" s="731"/>
      <c r="Z31" s="731"/>
      <c r="AA31" s="731"/>
      <c r="AB31" s="731"/>
      <c r="AC31" s="731"/>
      <c r="AD31" s="731"/>
      <c r="AE31" s="731"/>
      <c r="AF31" s="731"/>
    </row>
    <row r="32" spans="1:58" s="16" customFormat="1" ht="12.75" x14ac:dyDescent="0.2">
      <c r="A32" s="15"/>
      <c r="B32" s="15"/>
      <c r="O32" s="15"/>
      <c r="P32" s="15"/>
      <c r="Q32" s="15"/>
      <c r="R32" s="15"/>
      <c r="S32" s="15"/>
      <c r="T32" s="15"/>
      <c r="U32" s="15"/>
      <c r="V32" s="15"/>
      <c r="W32" s="585" t="s">
        <v>88</v>
      </c>
      <c r="X32" s="585"/>
      <c r="Y32" s="585"/>
      <c r="Z32" s="585"/>
      <c r="AA32" s="585"/>
      <c r="AB32" s="585"/>
      <c r="AC32" s="585"/>
      <c r="AD32" s="585"/>
      <c r="AE32" s="585"/>
      <c r="AF32" s="585"/>
    </row>
  </sheetData>
  <mergeCells count="14">
    <mergeCell ref="AE1:AH1"/>
    <mergeCell ref="Z29:AF29"/>
    <mergeCell ref="O30:AF30"/>
    <mergeCell ref="N31:AF31"/>
    <mergeCell ref="O8:T8"/>
    <mergeCell ref="C4:W4"/>
    <mergeCell ref="E2:V2"/>
    <mergeCell ref="W32:AF32"/>
    <mergeCell ref="AA8:AF8"/>
    <mergeCell ref="A8:A9"/>
    <mergeCell ref="B8:B9"/>
    <mergeCell ref="C8:H8"/>
    <mergeCell ref="I8:N8"/>
    <mergeCell ref="U8:Z8"/>
  </mergeCells>
  <phoneticPr fontId="0" type="noConversion"/>
  <printOptions horizontalCentered="1"/>
  <pageMargins left="0.70866141732283472" right="0.70866141732283472" top="0.23622047244094491" bottom="0" header="0.31496062992125984" footer="0.31496062992125984"/>
  <pageSetup paperSize="9" scale="4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zoomScaleNormal="100" zoomScaleSheetLayoutView="115" workbookViewId="0">
      <selection activeCell="F29" sqref="F29"/>
    </sheetView>
  </sheetViews>
  <sheetFormatPr defaultColWidth="8.85546875" defaultRowHeight="14.25" x14ac:dyDescent="0.2"/>
  <cols>
    <col min="1" max="1" width="8.140625" style="76" customWidth="1"/>
    <col min="2" max="2" width="12.5703125" style="76" customWidth="1"/>
    <col min="3" max="3" width="12.140625" style="76" customWidth="1"/>
    <col min="4" max="4" width="11.7109375" style="76" customWidth="1"/>
    <col min="5" max="5" width="11.28515625" style="76" customWidth="1"/>
    <col min="6" max="6" width="17.140625" style="76" customWidth="1"/>
    <col min="7" max="7" width="15.140625" style="76" customWidth="1"/>
    <col min="8" max="8" width="14.42578125" style="76" customWidth="1"/>
    <col min="9" max="9" width="14.85546875" style="76" customWidth="1"/>
    <col min="10" max="10" width="16" style="76" customWidth="1"/>
    <col min="11" max="11" width="17.28515625" style="76" customWidth="1"/>
    <col min="12" max="12" width="16.28515625" style="76" customWidth="1"/>
    <col min="13" max="16384" width="8.85546875" style="76"/>
  </cols>
  <sheetData>
    <row r="1" spans="1:19" ht="15" x14ac:dyDescent="0.2">
      <c r="B1" s="16"/>
      <c r="C1" s="16"/>
      <c r="D1" s="16"/>
      <c r="E1" s="16"/>
      <c r="F1" s="1"/>
      <c r="G1" s="1"/>
      <c r="H1" s="16"/>
      <c r="J1" s="41"/>
      <c r="K1" s="729" t="s">
        <v>682</v>
      </c>
      <c r="L1" s="729"/>
    </row>
    <row r="2" spans="1:19" ht="15.75" x14ac:dyDescent="0.25">
      <c r="B2" s="582" t="s">
        <v>0</v>
      </c>
      <c r="C2" s="582"/>
      <c r="D2" s="582"/>
      <c r="E2" s="582"/>
      <c r="F2" s="582"/>
      <c r="G2" s="582"/>
      <c r="H2" s="582"/>
      <c r="I2" s="582"/>
      <c r="J2" s="582"/>
    </row>
    <row r="3" spans="1:19" ht="20.25" x14ac:dyDescent="0.3">
      <c r="B3" s="583" t="s">
        <v>574</v>
      </c>
      <c r="C3" s="583"/>
      <c r="D3" s="583"/>
      <c r="E3" s="583"/>
      <c r="F3" s="583"/>
      <c r="G3" s="583"/>
      <c r="H3" s="583"/>
      <c r="I3" s="583"/>
      <c r="J3" s="583"/>
    </row>
    <row r="4" spans="1:19" ht="20.25" x14ac:dyDescent="0.3">
      <c r="B4" s="140"/>
      <c r="C4" s="140"/>
      <c r="D4" s="140"/>
      <c r="E4" s="140"/>
      <c r="F4" s="140"/>
      <c r="G4" s="140"/>
      <c r="H4" s="140"/>
      <c r="I4" s="140"/>
      <c r="J4" s="140"/>
    </row>
    <row r="5" spans="1:19" ht="15.6" customHeight="1" x14ac:dyDescent="0.25">
      <c r="B5" s="933" t="s">
        <v>681</v>
      </c>
      <c r="C5" s="933"/>
      <c r="D5" s="933"/>
      <c r="E5" s="933"/>
      <c r="F5" s="933"/>
      <c r="G5" s="933"/>
      <c r="H5" s="933"/>
      <c r="I5" s="933"/>
      <c r="J5" s="933"/>
      <c r="K5" s="933"/>
      <c r="L5" s="933"/>
    </row>
    <row r="6" spans="1:19" x14ac:dyDescent="0.2">
      <c r="A6" s="585" t="s">
        <v>186</v>
      </c>
      <c r="B6" s="585"/>
      <c r="C6" s="32"/>
    </row>
    <row r="7" spans="1:19" ht="15" customHeight="1" x14ac:dyDescent="0.25">
      <c r="A7" s="937" t="s">
        <v>117</v>
      </c>
      <c r="B7" s="918" t="s">
        <v>3</v>
      </c>
      <c r="C7" s="944" t="s">
        <v>27</v>
      </c>
      <c r="D7" s="944"/>
      <c r="E7" s="944"/>
      <c r="F7" s="944"/>
      <c r="G7" s="930" t="s">
        <v>28</v>
      </c>
      <c r="H7" s="931"/>
      <c r="I7" s="931"/>
      <c r="J7" s="932"/>
      <c r="K7" s="918" t="s">
        <v>432</v>
      </c>
      <c r="L7" s="923" t="s">
        <v>129</v>
      </c>
    </row>
    <row r="8" spans="1:19" ht="31.15" customHeight="1" x14ac:dyDescent="0.2">
      <c r="A8" s="938"/>
      <c r="B8" s="940"/>
      <c r="C8" s="923" t="s">
        <v>287</v>
      </c>
      <c r="D8" s="918" t="s">
        <v>498</v>
      </c>
      <c r="E8" s="941" t="s">
        <v>103</v>
      </c>
      <c r="F8" s="922"/>
      <c r="G8" s="919" t="s">
        <v>287</v>
      </c>
      <c r="H8" s="923" t="s">
        <v>498</v>
      </c>
      <c r="I8" s="942" t="s">
        <v>103</v>
      </c>
      <c r="J8" s="943"/>
      <c r="K8" s="940"/>
      <c r="L8" s="923"/>
    </row>
    <row r="9" spans="1:19" ht="78.75" customHeight="1" x14ac:dyDescent="0.2">
      <c r="A9" s="939"/>
      <c r="B9" s="919"/>
      <c r="C9" s="923"/>
      <c r="D9" s="919"/>
      <c r="E9" s="91" t="s">
        <v>616</v>
      </c>
      <c r="F9" s="91" t="s">
        <v>499</v>
      </c>
      <c r="G9" s="923"/>
      <c r="H9" s="923"/>
      <c r="I9" s="91" t="s">
        <v>616</v>
      </c>
      <c r="J9" s="91" t="s">
        <v>499</v>
      </c>
      <c r="K9" s="919"/>
      <c r="L9" s="923"/>
      <c r="M9" s="122"/>
      <c r="N9" s="122"/>
      <c r="O9" s="122"/>
    </row>
    <row r="10" spans="1:19" x14ac:dyDescent="0.2">
      <c r="A10" s="172">
        <v>1</v>
      </c>
      <c r="B10" s="171">
        <v>2</v>
      </c>
      <c r="C10" s="172">
        <v>3</v>
      </c>
      <c r="D10" s="171">
        <v>4</v>
      </c>
      <c r="E10" s="172">
        <v>5</v>
      </c>
      <c r="F10" s="171">
        <v>6</v>
      </c>
      <c r="G10" s="172">
        <v>7</v>
      </c>
      <c r="H10" s="171">
        <v>8</v>
      </c>
      <c r="I10" s="172">
        <v>9</v>
      </c>
      <c r="J10" s="171">
        <v>10</v>
      </c>
      <c r="K10" s="172" t="s">
        <v>700</v>
      </c>
      <c r="L10" s="171">
        <v>12</v>
      </c>
      <c r="M10" s="122"/>
      <c r="N10" s="122"/>
      <c r="O10" s="122"/>
    </row>
    <row r="11" spans="1:19" s="119" customFormat="1" ht="15" x14ac:dyDescent="0.25">
      <c r="A11" s="132">
        <v>1</v>
      </c>
      <c r="B11" s="390" t="s">
        <v>879</v>
      </c>
      <c r="C11" s="405">
        <v>24153</v>
      </c>
      <c r="D11" s="392">
        <v>627</v>
      </c>
      <c r="E11" s="392">
        <v>625</v>
      </c>
      <c r="F11" s="392">
        <v>0</v>
      </c>
      <c r="G11" s="406">
        <v>17866.666666666668</v>
      </c>
      <c r="H11" s="392">
        <v>300</v>
      </c>
      <c r="I11" s="392">
        <v>300</v>
      </c>
      <c r="J11" s="392">
        <v>0</v>
      </c>
      <c r="K11" s="407">
        <f>E11+F11+I11+J11</f>
        <v>925</v>
      </c>
      <c r="L11" s="407">
        <v>527.34</v>
      </c>
      <c r="M11" s="122"/>
      <c r="N11" s="122"/>
      <c r="O11" s="122"/>
      <c r="P11" s="122"/>
      <c r="Q11" s="122"/>
      <c r="R11" s="122"/>
      <c r="S11" s="122"/>
    </row>
    <row r="12" spans="1:19" x14ac:dyDescent="0.2">
      <c r="A12" s="132">
        <v>2</v>
      </c>
      <c r="B12" s="120"/>
      <c r="C12" s="120"/>
      <c r="D12" s="120"/>
      <c r="E12" s="120"/>
      <c r="F12" s="120"/>
      <c r="G12" s="120"/>
      <c r="H12" s="120"/>
      <c r="I12" s="120"/>
      <c r="J12" s="120"/>
      <c r="K12" s="119"/>
      <c r="L12" s="121"/>
      <c r="M12" s="122"/>
      <c r="N12" s="122"/>
      <c r="O12" s="122"/>
    </row>
    <row r="13" spans="1:19" x14ac:dyDescent="0.2">
      <c r="A13" s="132">
        <v>3</v>
      </c>
      <c r="B13" s="119"/>
      <c r="C13" s="119"/>
      <c r="D13" s="119"/>
      <c r="E13" s="119"/>
      <c r="F13" s="119"/>
      <c r="G13" s="119"/>
      <c r="H13" s="119"/>
      <c r="I13" s="119"/>
      <c r="J13" s="119"/>
      <c r="K13" s="119"/>
      <c r="L13" s="121"/>
      <c r="M13" s="122"/>
      <c r="N13" s="122"/>
      <c r="O13" s="122"/>
    </row>
    <row r="14" spans="1:19" x14ac:dyDescent="0.2">
      <c r="A14" s="132">
        <v>4</v>
      </c>
      <c r="B14" s="119"/>
      <c r="C14" s="119"/>
      <c r="D14" s="119"/>
      <c r="E14" s="119"/>
      <c r="F14" s="119"/>
      <c r="G14" s="119"/>
      <c r="H14" s="119"/>
      <c r="I14" s="119"/>
      <c r="J14" s="119"/>
      <c r="K14" s="119"/>
      <c r="L14" s="121"/>
    </row>
    <row r="15" spans="1:19" x14ac:dyDescent="0.2">
      <c r="A15" s="132">
        <v>5</v>
      </c>
      <c r="B15" s="119"/>
      <c r="C15" s="119"/>
      <c r="D15" s="119"/>
      <c r="E15" s="119"/>
      <c r="F15" s="119"/>
      <c r="G15" s="119"/>
      <c r="H15" s="119"/>
      <c r="I15" s="119"/>
      <c r="J15" s="119"/>
      <c r="K15" s="119"/>
      <c r="L15" s="121"/>
      <c r="N15" s="76" t="s">
        <v>11</v>
      </c>
    </row>
    <row r="16" spans="1:19" x14ac:dyDescent="0.2">
      <c r="A16" s="132">
        <v>6</v>
      </c>
      <c r="B16" s="119"/>
      <c r="C16" s="119"/>
      <c r="D16" s="119"/>
      <c r="E16" s="119"/>
      <c r="F16" s="119"/>
      <c r="G16" s="119"/>
      <c r="H16" s="119"/>
      <c r="I16" s="119"/>
      <c r="J16" s="119"/>
      <c r="K16" s="119"/>
      <c r="L16" s="121"/>
    </row>
    <row r="17" spans="1:19" x14ac:dyDescent="0.2">
      <c r="A17" s="132">
        <v>7</v>
      </c>
      <c r="B17" s="119"/>
      <c r="C17" s="119"/>
      <c r="D17" s="119"/>
      <c r="E17" s="119"/>
      <c r="F17" s="119"/>
      <c r="G17" s="119"/>
      <c r="H17" s="119"/>
      <c r="I17" s="119"/>
      <c r="J17" s="119"/>
      <c r="K17" s="119" t="s">
        <v>11</v>
      </c>
      <c r="L17" s="121"/>
    </row>
    <row r="18" spans="1:19" x14ac:dyDescent="0.2">
      <c r="A18" s="132">
        <v>8</v>
      </c>
      <c r="B18" s="119"/>
      <c r="C18" s="119"/>
      <c r="D18" s="119"/>
      <c r="E18" s="119"/>
      <c r="F18" s="119"/>
      <c r="G18" s="119"/>
      <c r="H18" s="119"/>
      <c r="I18" s="119"/>
      <c r="J18" s="119"/>
      <c r="K18" s="119"/>
      <c r="L18" s="121"/>
    </row>
    <row r="19" spans="1:19" x14ac:dyDescent="0.2">
      <c r="A19" s="132">
        <v>9</v>
      </c>
      <c r="B19" s="119"/>
      <c r="C19" s="119"/>
      <c r="D19" s="119"/>
      <c r="E19" s="119"/>
      <c r="F19" s="119"/>
      <c r="G19" s="119"/>
      <c r="H19" s="119"/>
      <c r="I19" s="119"/>
      <c r="J19" s="119"/>
      <c r="K19" s="119"/>
      <c r="L19" s="121"/>
    </row>
    <row r="20" spans="1:19" x14ac:dyDescent="0.2">
      <c r="A20" s="132">
        <v>10</v>
      </c>
      <c r="B20" s="119"/>
      <c r="C20" s="119"/>
      <c r="D20" s="119"/>
      <c r="E20" s="119"/>
      <c r="F20" s="119"/>
      <c r="G20" s="119"/>
      <c r="H20" s="119"/>
      <c r="I20" s="119"/>
      <c r="J20" s="119"/>
      <c r="K20" s="119"/>
      <c r="L20" s="121"/>
    </row>
    <row r="21" spans="1:19" x14ac:dyDescent="0.2">
      <c r="A21" s="132">
        <v>11</v>
      </c>
      <c r="B21" s="119"/>
      <c r="C21" s="119"/>
      <c r="D21" s="119"/>
      <c r="E21" s="119"/>
      <c r="F21" s="119"/>
      <c r="G21" s="119"/>
      <c r="H21" s="119"/>
      <c r="I21" s="119"/>
      <c r="J21" s="119"/>
      <c r="K21" s="119"/>
      <c r="L21" s="121"/>
    </row>
    <row r="22" spans="1:19" x14ac:dyDescent="0.2">
      <c r="A22" s="132">
        <v>12</v>
      </c>
      <c r="B22" s="119"/>
      <c r="C22" s="119"/>
      <c r="D22" s="119"/>
      <c r="E22" s="119"/>
      <c r="F22" s="119"/>
      <c r="G22" s="119"/>
      <c r="H22" s="119"/>
      <c r="I22" s="119"/>
      <c r="J22" s="119"/>
      <c r="K22" s="119"/>
      <c r="L22" s="121"/>
    </row>
    <row r="23" spans="1:19" x14ac:dyDescent="0.2">
      <c r="A23" s="132">
        <v>13</v>
      </c>
      <c r="B23" s="119"/>
      <c r="C23" s="119"/>
      <c r="D23" s="119"/>
      <c r="E23" s="119"/>
      <c r="F23" s="119"/>
      <c r="G23" s="119"/>
      <c r="H23" s="119"/>
      <c r="I23" s="119"/>
      <c r="J23" s="119"/>
      <c r="K23" s="119" t="s">
        <v>11</v>
      </c>
      <c r="L23" s="121"/>
    </row>
    <row r="24" spans="1:19" x14ac:dyDescent="0.2">
      <c r="A24" s="132">
        <v>14</v>
      </c>
      <c r="B24" s="119"/>
      <c r="C24" s="119"/>
      <c r="D24" s="119"/>
      <c r="E24" s="119"/>
      <c r="F24" s="119"/>
      <c r="G24" s="119"/>
      <c r="H24" s="119"/>
      <c r="I24" s="119"/>
      <c r="J24" s="119"/>
      <c r="K24" s="119"/>
      <c r="L24" s="121"/>
    </row>
    <row r="25" spans="1:19" x14ac:dyDescent="0.2">
      <c r="A25" s="132" t="s">
        <v>7</v>
      </c>
      <c r="B25" s="119"/>
      <c r="C25" s="119"/>
      <c r="D25" s="119"/>
      <c r="E25" s="119"/>
      <c r="F25" s="119"/>
      <c r="G25" s="119"/>
      <c r="H25" s="119"/>
      <c r="I25" s="119"/>
      <c r="J25" s="119"/>
      <c r="K25" s="119"/>
      <c r="L25" s="121"/>
    </row>
    <row r="26" spans="1:19" x14ac:dyDescent="0.2">
      <c r="A26" s="132" t="s">
        <v>7</v>
      </c>
      <c r="B26" s="119"/>
      <c r="C26" s="119"/>
      <c r="D26" s="119"/>
      <c r="E26" s="119"/>
      <c r="F26" s="119"/>
      <c r="G26" s="119"/>
      <c r="H26" s="119"/>
      <c r="I26" s="119"/>
      <c r="J26" s="119"/>
      <c r="K26" s="119"/>
      <c r="L26" s="121"/>
    </row>
    <row r="27" spans="1:19" ht="15" x14ac:dyDescent="0.25">
      <c r="A27" s="329" t="s">
        <v>19</v>
      </c>
      <c r="B27" s="390" t="s">
        <v>879</v>
      </c>
      <c r="C27" s="392">
        <v>24152</v>
      </c>
      <c r="D27" s="392">
        <v>627</v>
      </c>
      <c r="E27" s="392">
        <v>625</v>
      </c>
      <c r="F27" s="392">
        <v>0</v>
      </c>
      <c r="G27" s="406">
        <v>17866.666666666668</v>
      </c>
      <c r="H27" s="392">
        <v>300</v>
      </c>
      <c r="I27" s="392">
        <v>300</v>
      </c>
      <c r="J27" s="392">
        <v>0</v>
      </c>
      <c r="K27" s="407">
        <f>E27+F27+I27+J27</f>
        <v>925</v>
      </c>
      <c r="L27" s="407">
        <v>527.34</v>
      </c>
    </row>
    <row r="28" spans="1:19" ht="17.25" customHeight="1" x14ac:dyDescent="0.2">
      <c r="A28" s="934" t="s">
        <v>130</v>
      </c>
      <c r="B28" s="935"/>
      <c r="C28" s="935"/>
      <c r="D28" s="935"/>
      <c r="E28" s="935"/>
      <c r="F28" s="935"/>
      <c r="G28" s="935"/>
      <c r="H28" s="935"/>
      <c r="I28" s="935"/>
      <c r="J28" s="935"/>
      <c r="K28" s="936"/>
      <c r="L28" s="936"/>
    </row>
    <row r="30" spans="1:19" s="16" customFormat="1" ht="15.75" customHeight="1" x14ac:dyDescent="0.2">
      <c r="A30" s="586" t="s">
        <v>12</v>
      </c>
      <c r="B30" s="586"/>
      <c r="C30" s="1"/>
      <c r="D30" s="15"/>
      <c r="E30" s="15"/>
      <c r="H30" s="88"/>
      <c r="I30" s="88"/>
      <c r="K30" s="88" t="s">
        <v>13</v>
      </c>
    </row>
    <row r="31" spans="1:19" s="16" customFormat="1" ht="13.15" customHeight="1" x14ac:dyDescent="0.2">
      <c r="J31" s="578"/>
      <c r="K31" s="578"/>
      <c r="L31" s="578"/>
      <c r="M31" s="578"/>
      <c r="N31" s="578"/>
      <c r="O31" s="578"/>
      <c r="P31" s="578"/>
      <c r="Q31" s="578"/>
      <c r="R31" s="578"/>
      <c r="S31" s="578"/>
    </row>
    <row r="32" spans="1:19" s="16" customFormat="1" ht="12.75" x14ac:dyDescent="0.2">
      <c r="J32" s="578"/>
      <c r="K32" s="578"/>
      <c r="L32" s="578"/>
      <c r="M32" s="578"/>
      <c r="N32" s="578"/>
      <c r="O32" s="578"/>
      <c r="P32" s="578"/>
      <c r="Q32" s="578"/>
      <c r="R32" s="578"/>
      <c r="S32" s="578"/>
    </row>
    <row r="33" spans="2:12" s="16" customFormat="1" ht="12.75" x14ac:dyDescent="0.2">
      <c r="B33" s="15"/>
      <c r="C33" s="15"/>
      <c r="D33" s="15"/>
      <c r="E33" s="15"/>
      <c r="J33" s="585"/>
      <c r="K33" s="585"/>
      <c r="L33" s="585"/>
    </row>
  </sheetData>
  <mergeCells count="22">
    <mergeCell ref="J33:L33"/>
    <mergeCell ref="L7:L9"/>
    <mergeCell ref="A28:L28"/>
    <mergeCell ref="A7:A9"/>
    <mergeCell ref="B7:B9"/>
    <mergeCell ref="K7:K9"/>
    <mergeCell ref="J31:S31"/>
    <mergeCell ref="J32:S32"/>
    <mergeCell ref="E8:F8"/>
    <mergeCell ref="I8:J8"/>
    <mergeCell ref="A30:B30"/>
    <mergeCell ref="C8:C9"/>
    <mergeCell ref="H8:H9"/>
    <mergeCell ref="G8:G9"/>
    <mergeCell ref="C7:F7"/>
    <mergeCell ref="D8:D9"/>
    <mergeCell ref="K1:L1"/>
    <mergeCell ref="B2:J2"/>
    <mergeCell ref="B3:J3"/>
    <mergeCell ref="G7:J7"/>
    <mergeCell ref="A6:B6"/>
    <mergeCell ref="B5:L5"/>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5"/>
  <sheetViews>
    <sheetView zoomScaleNormal="100" zoomScaleSheetLayoutView="80" workbookViewId="0">
      <selection activeCell="F29" sqref="F29"/>
    </sheetView>
  </sheetViews>
  <sheetFormatPr defaultRowHeight="12.75" x14ac:dyDescent="0.2"/>
  <cols>
    <col min="1" max="1" width="4.7109375" style="195" customWidth="1"/>
    <col min="2" max="2" width="17.7109375" style="195" customWidth="1"/>
    <col min="3" max="3" width="9.140625" style="195" customWidth="1"/>
    <col min="4" max="4" width="10.5703125" style="195" customWidth="1"/>
    <col min="5" max="5" width="9.7109375" style="195" customWidth="1"/>
    <col min="6" max="11" width="7.85546875" style="195" customWidth="1"/>
    <col min="12" max="20" width="8" style="195" customWidth="1"/>
    <col min="21" max="21" width="14.5703125" style="195" customWidth="1"/>
    <col min="22" max="22" width="10.28515625" style="195" customWidth="1"/>
    <col min="23" max="23" width="8" style="195" customWidth="1"/>
    <col min="24" max="16384" width="9.140625" style="195"/>
  </cols>
  <sheetData>
    <row r="1" spans="1:249" ht="15" x14ac:dyDescent="0.2">
      <c r="D1"/>
      <c r="G1" s="949" t="s">
        <v>706</v>
      </c>
      <c r="H1" s="949"/>
      <c r="I1" s="949"/>
      <c r="J1" s="949"/>
      <c r="K1" s="949"/>
      <c r="L1" s="949"/>
      <c r="M1" s="949"/>
    </row>
    <row r="2" spans="1:249" ht="15.75" x14ac:dyDescent="0.25">
      <c r="B2" s="196" t="s">
        <v>0</v>
      </c>
      <c r="C2" s="196"/>
      <c r="D2"/>
      <c r="E2" s="197"/>
      <c r="F2" s="197"/>
      <c r="G2" s="197"/>
      <c r="H2" s="197"/>
      <c r="I2" s="197"/>
      <c r="J2" s="197"/>
      <c r="K2" s="197"/>
      <c r="L2" s="197"/>
      <c r="M2" s="197"/>
    </row>
    <row r="3" spans="1:249" ht="15.75" x14ac:dyDescent="0.25">
      <c r="B3" s="196"/>
      <c r="C3" s="196"/>
      <c r="D3"/>
      <c r="E3" s="197"/>
      <c r="F3" s="197"/>
      <c r="G3" s="197"/>
      <c r="H3" s="197"/>
      <c r="I3" s="197"/>
      <c r="J3" s="197"/>
      <c r="K3" s="197"/>
      <c r="L3" s="197"/>
      <c r="M3" s="197"/>
    </row>
    <row r="4" spans="1:249" ht="18" x14ac:dyDescent="0.25">
      <c r="B4" s="950" t="s">
        <v>574</v>
      </c>
      <c r="C4" s="950"/>
      <c r="D4" s="950"/>
      <c r="E4" s="950"/>
      <c r="F4" s="950"/>
      <c r="G4" s="950"/>
      <c r="H4" s="950"/>
      <c r="I4" s="950"/>
      <c r="J4" s="950"/>
      <c r="K4" s="950"/>
      <c r="L4" s="950"/>
      <c r="M4" s="950"/>
      <c r="N4" s="950"/>
      <c r="O4" s="950"/>
      <c r="P4" s="950"/>
      <c r="Q4" s="950"/>
      <c r="R4" s="950"/>
      <c r="S4" s="950"/>
      <c r="T4" s="950"/>
      <c r="U4" s="950"/>
    </row>
    <row r="6" spans="1:249" ht="15.75" x14ac:dyDescent="0.25">
      <c r="B6" s="951" t="s">
        <v>707</v>
      </c>
      <c r="C6" s="951"/>
      <c r="D6" s="951"/>
      <c r="E6" s="951"/>
      <c r="F6" s="951"/>
      <c r="G6" s="951"/>
      <c r="H6" s="951"/>
      <c r="I6" s="951"/>
      <c r="J6" s="951"/>
      <c r="K6" s="951"/>
      <c r="L6" s="951"/>
      <c r="M6" s="951"/>
      <c r="N6" s="951"/>
      <c r="O6" s="951"/>
      <c r="P6" s="951"/>
      <c r="Q6" s="951"/>
      <c r="R6" s="951"/>
      <c r="S6" s="951"/>
      <c r="T6" s="951"/>
      <c r="U6" s="951"/>
    </row>
    <row r="8" spans="1:249" x14ac:dyDescent="0.2">
      <c r="A8" s="945" t="s">
        <v>186</v>
      </c>
      <c r="B8" s="945"/>
    </row>
    <row r="9" spans="1:249" ht="18" x14ac:dyDescent="0.25">
      <c r="A9" s="198"/>
      <c r="B9" s="198"/>
      <c r="V9" s="957" t="s">
        <v>295</v>
      </c>
      <c r="W9" s="957"/>
    </row>
    <row r="10" spans="1:249" ht="12.75" customHeight="1" x14ac:dyDescent="0.2">
      <c r="A10" s="958" t="s">
        <v>2</v>
      </c>
      <c r="B10" s="958" t="s">
        <v>118</v>
      </c>
      <c r="C10" s="960" t="s">
        <v>27</v>
      </c>
      <c r="D10" s="961"/>
      <c r="E10" s="961"/>
      <c r="F10" s="961"/>
      <c r="G10" s="961"/>
      <c r="H10" s="961"/>
      <c r="I10" s="961"/>
      <c r="J10" s="961"/>
      <c r="K10" s="962"/>
      <c r="L10" s="960" t="s">
        <v>28</v>
      </c>
      <c r="M10" s="961"/>
      <c r="N10" s="961"/>
      <c r="O10" s="961"/>
      <c r="P10" s="961"/>
      <c r="Q10" s="961"/>
      <c r="R10" s="961"/>
      <c r="S10" s="961"/>
      <c r="T10" s="962"/>
      <c r="U10" s="963" t="s">
        <v>160</v>
      </c>
      <c r="V10" s="964"/>
      <c r="W10" s="965"/>
      <c r="X10" s="200"/>
      <c r="Y10" s="200"/>
      <c r="Z10" s="200"/>
      <c r="AA10" s="200"/>
      <c r="AB10" s="200"/>
      <c r="AC10" s="201"/>
      <c r="AD10" s="202"/>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row>
    <row r="11" spans="1:249" ht="12.75" customHeight="1" x14ac:dyDescent="0.2">
      <c r="A11" s="959"/>
      <c r="B11" s="959"/>
      <c r="C11" s="952" t="s">
        <v>200</v>
      </c>
      <c r="D11" s="953"/>
      <c r="E11" s="954"/>
      <c r="F11" s="952" t="s">
        <v>201</v>
      </c>
      <c r="G11" s="953"/>
      <c r="H11" s="954"/>
      <c r="I11" s="952" t="s">
        <v>19</v>
      </c>
      <c r="J11" s="953"/>
      <c r="K11" s="954"/>
      <c r="L11" s="952" t="s">
        <v>200</v>
      </c>
      <c r="M11" s="953"/>
      <c r="N11" s="954"/>
      <c r="O11" s="952" t="s">
        <v>201</v>
      </c>
      <c r="P11" s="953"/>
      <c r="Q11" s="954"/>
      <c r="R11" s="952" t="s">
        <v>19</v>
      </c>
      <c r="S11" s="953"/>
      <c r="T11" s="954"/>
      <c r="U11" s="966"/>
      <c r="V11" s="967"/>
      <c r="W11" s="968"/>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row>
    <row r="12" spans="1:249" x14ac:dyDescent="0.2">
      <c r="A12" s="199"/>
      <c r="B12" s="199"/>
      <c r="C12" s="203" t="s">
        <v>296</v>
      </c>
      <c r="D12" s="204" t="s">
        <v>47</v>
      </c>
      <c r="E12" s="205" t="s">
        <v>48</v>
      </c>
      <c r="F12" s="203" t="s">
        <v>296</v>
      </c>
      <c r="G12" s="204" t="s">
        <v>47</v>
      </c>
      <c r="H12" s="205" t="s">
        <v>48</v>
      </c>
      <c r="I12" s="203" t="s">
        <v>296</v>
      </c>
      <c r="J12" s="204" t="s">
        <v>47</v>
      </c>
      <c r="K12" s="205" t="s">
        <v>48</v>
      </c>
      <c r="L12" s="203" t="s">
        <v>296</v>
      </c>
      <c r="M12" s="204" t="s">
        <v>47</v>
      </c>
      <c r="N12" s="205" t="s">
        <v>48</v>
      </c>
      <c r="O12" s="203" t="s">
        <v>296</v>
      </c>
      <c r="P12" s="204" t="s">
        <v>47</v>
      </c>
      <c r="Q12" s="205" t="s">
        <v>48</v>
      </c>
      <c r="R12" s="203" t="s">
        <v>296</v>
      </c>
      <c r="S12" s="204" t="s">
        <v>47</v>
      </c>
      <c r="T12" s="205" t="s">
        <v>48</v>
      </c>
      <c r="U12" s="199" t="s">
        <v>296</v>
      </c>
      <c r="V12" s="199" t="s">
        <v>47</v>
      </c>
      <c r="W12" s="199" t="s">
        <v>48</v>
      </c>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row>
    <row r="13" spans="1:249" x14ac:dyDescent="0.2">
      <c r="A13" s="199">
        <v>1</v>
      </c>
      <c r="B13" s="199">
        <v>2</v>
      </c>
      <c r="C13" s="199">
        <v>3</v>
      </c>
      <c r="D13" s="199">
        <v>4</v>
      </c>
      <c r="E13" s="199">
        <v>5</v>
      </c>
      <c r="F13" s="199">
        <v>7</v>
      </c>
      <c r="G13" s="199">
        <v>8</v>
      </c>
      <c r="H13" s="199">
        <v>9</v>
      </c>
      <c r="I13" s="199">
        <v>11</v>
      </c>
      <c r="J13" s="199">
        <v>12</v>
      </c>
      <c r="K13" s="199">
        <v>13</v>
      </c>
      <c r="L13" s="199">
        <v>15</v>
      </c>
      <c r="M13" s="199">
        <v>16</v>
      </c>
      <c r="N13" s="199">
        <v>17</v>
      </c>
      <c r="O13" s="199">
        <v>19</v>
      </c>
      <c r="P13" s="199">
        <v>20</v>
      </c>
      <c r="Q13" s="199">
        <v>21</v>
      </c>
      <c r="R13" s="199">
        <v>23</v>
      </c>
      <c r="S13" s="199">
        <v>24</v>
      </c>
      <c r="T13" s="199">
        <v>25</v>
      </c>
      <c r="U13" s="199">
        <v>27</v>
      </c>
      <c r="V13" s="199">
        <v>28</v>
      </c>
      <c r="W13" s="199">
        <v>29</v>
      </c>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row>
    <row r="14" spans="1:249" ht="12.75" customHeight="1" x14ac:dyDescent="0.2">
      <c r="A14" s="955" t="s">
        <v>288</v>
      </c>
      <c r="B14" s="956"/>
      <c r="C14" s="199"/>
      <c r="D14" s="199"/>
      <c r="E14" s="199"/>
      <c r="F14" s="199"/>
      <c r="G14" s="199"/>
      <c r="H14" s="199"/>
      <c r="I14" s="199"/>
      <c r="J14" s="199"/>
      <c r="K14" s="199"/>
      <c r="L14" s="199"/>
      <c r="M14" s="199"/>
      <c r="N14" s="199"/>
      <c r="O14" s="199"/>
      <c r="P14" s="199"/>
      <c r="Q14" s="199"/>
      <c r="R14" s="199"/>
      <c r="S14" s="199"/>
      <c r="T14" s="199"/>
      <c r="U14" s="207"/>
      <c r="V14" s="208"/>
      <c r="W14" s="208"/>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row>
    <row r="15" spans="1:249" s="524" customFormat="1" x14ac:dyDescent="0.2">
      <c r="A15" s="522">
        <v>1</v>
      </c>
      <c r="B15" s="523" t="s">
        <v>140</v>
      </c>
      <c r="C15" s="544">
        <v>3.36</v>
      </c>
      <c r="D15" s="544">
        <v>0.21</v>
      </c>
      <c r="E15" s="544">
        <v>9.14</v>
      </c>
      <c r="F15" s="544">
        <v>0</v>
      </c>
      <c r="G15" s="544">
        <v>0</v>
      </c>
      <c r="H15" s="544">
        <v>0</v>
      </c>
      <c r="I15" s="544">
        <v>3.36</v>
      </c>
      <c r="J15" s="544">
        <v>0.21</v>
      </c>
      <c r="K15" s="544">
        <v>9.14</v>
      </c>
      <c r="L15" s="544">
        <v>2.58</v>
      </c>
      <c r="M15" s="544">
        <v>0.32</v>
      </c>
      <c r="N15" s="544">
        <v>11.08</v>
      </c>
      <c r="O15" s="545">
        <v>0</v>
      </c>
      <c r="P15" s="545">
        <v>0</v>
      </c>
      <c r="Q15" s="545">
        <v>0</v>
      </c>
      <c r="R15" s="544">
        <v>2.58</v>
      </c>
      <c r="S15" s="544">
        <v>0.32</v>
      </c>
      <c r="T15" s="544">
        <v>11.08</v>
      </c>
      <c r="U15" s="544">
        <f>I15+R15</f>
        <v>5.9399999999999995</v>
      </c>
      <c r="V15" s="544">
        <f>J15+S15</f>
        <v>0.53</v>
      </c>
      <c r="W15" s="544">
        <f>K15+T15</f>
        <v>20.22</v>
      </c>
    </row>
    <row r="16" spans="1:249" x14ac:dyDescent="0.2">
      <c r="A16" s="209">
        <v>2</v>
      </c>
      <c r="B16" s="211" t="s">
        <v>541</v>
      </c>
      <c r="C16" s="546">
        <v>49.75</v>
      </c>
      <c r="D16" s="546">
        <v>3.05</v>
      </c>
      <c r="E16" s="546">
        <v>135.47</v>
      </c>
      <c r="F16" s="544">
        <v>112.87</v>
      </c>
      <c r="G16" s="544">
        <v>6.94</v>
      </c>
      <c r="H16" s="544">
        <v>307.33999999999997</v>
      </c>
      <c r="I16" s="544">
        <f>C16+F16</f>
        <v>162.62</v>
      </c>
      <c r="J16" s="544">
        <f>D16+G16</f>
        <v>9.99</v>
      </c>
      <c r="K16" s="544">
        <f>E16+H16</f>
        <v>442.80999999999995</v>
      </c>
      <c r="L16" s="544">
        <v>38.020000000000003</v>
      </c>
      <c r="M16" s="544">
        <v>4.8099999999999996</v>
      </c>
      <c r="N16" s="544">
        <v>163.71</v>
      </c>
      <c r="O16" s="544">
        <v>62.2</v>
      </c>
      <c r="P16" s="544">
        <v>7.87</v>
      </c>
      <c r="Q16" s="544">
        <v>267.82</v>
      </c>
      <c r="R16" s="544">
        <f>L16+O16</f>
        <v>100.22</v>
      </c>
      <c r="S16" s="544">
        <f>M16+P16</f>
        <v>12.68</v>
      </c>
      <c r="T16" s="544">
        <f>N16+Q16</f>
        <v>431.53</v>
      </c>
      <c r="U16" s="544">
        <f t="shared" ref="U16:U19" si="0">I16+R16</f>
        <v>262.84000000000003</v>
      </c>
      <c r="V16" s="544">
        <f t="shared" ref="V16:V19" si="1">J16+S16</f>
        <v>22.67</v>
      </c>
      <c r="W16" s="544">
        <f t="shared" ref="W16:W19" si="2">K16+T16</f>
        <v>874.33999999999992</v>
      </c>
    </row>
    <row r="17" spans="1:23" ht="25.5" x14ac:dyDescent="0.2">
      <c r="A17" s="209">
        <v>3</v>
      </c>
      <c r="B17" s="211" t="s">
        <v>144</v>
      </c>
      <c r="C17" s="544">
        <v>16.510000000000002</v>
      </c>
      <c r="D17" s="544">
        <v>1.02</v>
      </c>
      <c r="E17" s="544">
        <v>44.96</v>
      </c>
      <c r="F17" s="544">
        <v>39.700000000000003</v>
      </c>
      <c r="G17" s="544">
        <v>2.4300000000000002</v>
      </c>
      <c r="H17" s="544">
        <v>108.09</v>
      </c>
      <c r="I17" s="544">
        <f>C17+F17</f>
        <v>56.210000000000008</v>
      </c>
      <c r="J17" s="544">
        <f t="shared" ref="J17:K17" si="3">D17+G17</f>
        <v>3.45</v>
      </c>
      <c r="K17" s="544">
        <f t="shared" si="3"/>
        <v>153.05000000000001</v>
      </c>
      <c r="L17" s="544">
        <v>5.52</v>
      </c>
      <c r="M17" s="544">
        <v>0.69</v>
      </c>
      <c r="N17" s="544">
        <v>23.78</v>
      </c>
      <c r="O17" s="544">
        <v>13.26</v>
      </c>
      <c r="P17" s="544">
        <v>1.68</v>
      </c>
      <c r="Q17" s="544">
        <v>57.13</v>
      </c>
      <c r="R17" s="544">
        <f>L17+O17</f>
        <v>18.78</v>
      </c>
      <c r="S17" s="544">
        <f t="shared" ref="S17:T17" si="4">M17+P17</f>
        <v>2.37</v>
      </c>
      <c r="T17" s="544">
        <f t="shared" si="4"/>
        <v>80.91</v>
      </c>
      <c r="U17" s="544">
        <f t="shared" si="0"/>
        <v>74.990000000000009</v>
      </c>
      <c r="V17" s="544">
        <f t="shared" si="1"/>
        <v>5.82</v>
      </c>
      <c r="W17" s="544">
        <f t="shared" si="2"/>
        <v>233.96</v>
      </c>
    </row>
    <row r="18" spans="1:23" ht="25.5" x14ac:dyDescent="0.2">
      <c r="A18" s="209">
        <v>4</v>
      </c>
      <c r="B18" s="211" t="s">
        <v>142</v>
      </c>
      <c r="C18" s="209">
        <v>0.9</v>
      </c>
      <c r="D18" s="209">
        <v>0.05</v>
      </c>
      <c r="E18" s="209">
        <v>2.46</v>
      </c>
      <c r="F18" s="385">
        <v>0</v>
      </c>
      <c r="G18" s="385">
        <v>0</v>
      </c>
      <c r="H18" s="385">
        <v>0</v>
      </c>
      <c r="I18" s="209">
        <v>0.9</v>
      </c>
      <c r="J18" s="209">
        <v>0.05</v>
      </c>
      <c r="K18" s="209">
        <v>2.46</v>
      </c>
      <c r="L18" s="209">
        <v>0.69</v>
      </c>
      <c r="M18" s="209">
        <v>0.08</v>
      </c>
      <c r="N18" s="209">
        <v>2.99</v>
      </c>
      <c r="O18" s="385">
        <v>0</v>
      </c>
      <c r="P18" s="385">
        <v>0</v>
      </c>
      <c r="Q18" s="385">
        <v>0</v>
      </c>
      <c r="R18" s="209">
        <v>0.69</v>
      </c>
      <c r="S18" s="209">
        <v>0.08</v>
      </c>
      <c r="T18" s="209">
        <v>2.99</v>
      </c>
      <c r="U18" s="209">
        <f t="shared" si="0"/>
        <v>1.5899999999999999</v>
      </c>
      <c r="V18" s="209">
        <f t="shared" si="1"/>
        <v>0.13</v>
      </c>
      <c r="W18" s="209">
        <f t="shared" si="2"/>
        <v>5.45</v>
      </c>
    </row>
    <row r="19" spans="1:23" x14ac:dyDescent="0.2">
      <c r="A19" s="209">
        <v>5</v>
      </c>
      <c r="B19" s="210" t="s">
        <v>143</v>
      </c>
      <c r="C19" s="209">
        <v>6.91</v>
      </c>
      <c r="D19" s="209">
        <v>0.57999999999999996</v>
      </c>
      <c r="E19" s="209">
        <v>22.51</v>
      </c>
      <c r="F19" s="209">
        <v>0</v>
      </c>
      <c r="G19" s="209">
        <v>0</v>
      </c>
      <c r="H19" s="209">
        <v>0</v>
      </c>
      <c r="I19" s="209">
        <v>6.91</v>
      </c>
      <c r="J19" s="209">
        <v>0.57999999999999996</v>
      </c>
      <c r="K19" s="209">
        <v>22.51</v>
      </c>
      <c r="L19" s="209">
        <v>0</v>
      </c>
      <c r="M19" s="209">
        <v>0</v>
      </c>
      <c r="N19" s="209">
        <v>0</v>
      </c>
      <c r="O19" s="209">
        <v>0</v>
      </c>
      <c r="P19" s="209">
        <v>0</v>
      </c>
      <c r="Q19" s="209">
        <v>0</v>
      </c>
      <c r="R19" s="209">
        <v>0</v>
      </c>
      <c r="S19" s="209">
        <v>0</v>
      </c>
      <c r="T19" s="209">
        <v>0</v>
      </c>
      <c r="U19" s="209">
        <f t="shared" si="0"/>
        <v>6.91</v>
      </c>
      <c r="V19" s="209">
        <f t="shared" si="1"/>
        <v>0.57999999999999996</v>
      </c>
      <c r="W19" s="209">
        <f t="shared" si="2"/>
        <v>22.51</v>
      </c>
    </row>
    <row r="20" spans="1:23" ht="12.75" customHeight="1" x14ac:dyDescent="0.2">
      <c r="A20" s="955" t="s">
        <v>289</v>
      </c>
      <c r="B20" s="956"/>
      <c r="C20" s="209"/>
      <c r="D20" s="209"/>
      <c r="E20" s="209"/>
      <c r="F20" s="209"/>
      <c r="G20" s="209"/>
      <c r="H20" s="209"/>
      <c r="I20" s="209"/>
      <c r="J20" s="209"/>
      <c r="K20" s="209"/>
      <c r="L20" s="209"/>
      <c r="M20" s="209"/>
      <c r="N20" s="209"/>
      <c r="O20" s="209"/>
      <c r="P20" s="209"/>
      <c r="Q20" s="209"/>
      <c r="R20" s="209"/>
      <c r="S20" s="209"/>
      <c r="T20" s="209"/>
      <c r="U20" s="209"/>
      <c r="V20" s="209"/>
      <c r="W20" s="209"/>
    </row>
    <row r="21" spans="1:23" x14ac:dyDescent="0.2">
      <c r="A21" s="209">
        <v>6</v>
      </c>
      <c r="B21" s="210" t="s">
        <v>145</v>
      </c>
      <c r="C21" s="209">
        <v>136.88999999999999</v>
      </c>
      <c r="D21" s="209">
        <v>10.6</v>
      </c>
      <c r="E21" s="209">
        <v>537.51</v>
      </c>
      <c r="F21" s="209">
        <v>0</v>
      </c>
      <c r="G21" s="209">
        <v>0</v>
      </c>
      <c r="H21" s="209">
        <v>0</v>
      </c>
      <c r="I21" s="209">
        <v>136.88999999999999</v>
      </c>
      <c r="J21" s="209">
        <v>10.6</v>
      </c>
      <c r="K21" s="209">
        <v>537.51</v>
      </c>
      <c r="L21" s="209">
        <v>0</v>
      </c>
      <c r="M21" s="209">
        <v>0</v>
      </c>
      <c r="N21" s="209">
        <v>0</v>
      </c>
      <c r="O21" s="209">
        <v>0</v>
      </c>
      <c r="P21" s="209">
        <v>0</v>
      </c>
      <c r="Q21" s="209">
        <v>0</v>
      </c>
      <c r="R21" s="209">
        <v>0</v>
      </c>
      <c r="S21" s="209">
        <v>0</v>
      </c>
      <c r="T21" s="209">
        <v>0</v>
      </c>
      <c r="U21" s="209">
        <v>136.88999999999999</v>
      </c>
      <c r="V21" s="209">
        <v>10.6</v>
      </c>
      <c r="W21" s="209">
        <v>537.51</v>
      </c>
    </row>
    <row r="22" spans="1:23" x14ac:dyDescent="0.2">
      <c r="A22" s="209">
        <v>7</v>
      </c>
      <c r="B22" s="210" t="s">
        <v>146</v>
      </c>
      <c r="C22" s="209">
        <v>0</v>
      </c>
      <c r="D22" s="209">
        <v>0</v>
      </c>
      <c r="E22" s="209">
        <v>0</v>
      </c>
      <c r="F22" s="209">
        <v>0</v>
      </c>
      <c r="G22" s="209">
        <v>0</v>
      </c>
      <c r="H22" s="209">
        <v>0</v>
      </c>
      <c r="I22" s="209">
        <v>0</v>
      </c>
      <c r="J22" s="209">
        <v>0</v>
      </c>
      <c r="K22" s="209">
        <v>0</v>
      </c>
      <c r="L22" s="209">
        <v>0</v>
      </c>
      <c r="M22" s="209">
        <v>0</v>
      </c>
      <c r="N22" s="209">
        <v>0</v>
      </c>
      <c r="O22" s="209">
        <v>0</v>
      </c>
      <c r="P22" s="209">
        <v>0</v>
      </c>
      <c r="Q22" s="209">
        <v>0</v>
      </c>
      <c r="R22" s="209">
        <v>0</v>
      </c>
      <c r="S22" s="209">
        <v>0</v>
      </c>
      <c r="T22" s="209">
        <v>0</v>
      </c>
      <c r="U22" s="209">
        <v>0</v>
      </c>
      <c r="V22" s="209">
        <v>0</v>
      </c>
      <c r="W22" s="209">
        <v>0</v>
      </c>
    </row>
    <row r="23" spans="1:23" x14ac:dyDescent="0.2">
      <c r="A23" s="212" t="s">
        <v>7</v>
      </c>
      <c r="B23" s="213"/>
      <c r="C23" s="385"/>
      <c r="D23" s="385"/>
      <c r="E23" s="385"/>
      <c r="F23" s="385"/>
      <c r="G23" s="385"/>
      <c r="H23" s="385"/>
      <c r="I23" s="385"/>
      <c r="J23" s="385"/>
      <c r="K23" s="385"/>
      <c r="L23" s="385"/>
      <c r="M23" s="385"/>
      <c r="N23" s="385"/>
      <c r="O23" s="385"/>
      <c r="P23" s="385"/>
      <c r="Q23" s="385"/>
      <c r="R23" s="385"/>
      <c r="S23" s="385"/>
      <c r="T23" s="385"/>
      <c r="U23" s="385"/>
      <c r="V23" s="385"/>
      <c r="W23" s="385"/>
    </row>
    <row r="24" spans="1:23" x14ac:dyDescent="0.2">
      <c r="A24" s="212" t="s">
        <v>7</v>
      </c>
      <c r="B24" s="213"/>
      <c r="C24" s="385"/>
      <c r="D24" s="385"/>
      <c r="E24" s="385"/>
      <c r="F24" s="385"/>
      <c r="G24" s="385"/>
      <c r="H24" s="385"/>
      <c r="I24" s="385"/>
      <c r="J24" s="385"/>
      <c r="K24" s="385"/>
      <c r="L24" s="385"/>
      <c r="M24" s="385"/>
      <c r="N24" s="385"/>
      <c r="O24" s="385"/>
      <c r="P24" s="385"/>
      <c r="Q24" s="385"/>
      <c r="R24" s="385"/>
      <c r="S24" s="385"/>
      <c r="T24" s="385"/>
      <c r="U24" s="385"/>
      <c r="V24" s="385"/>
      <c r="W24" s="385"/>
    </row>
    <row r="25" spans="1:23" x14ac:dyDescent="0.2">
      <c r="A25" s="209" t="s">
        <v>19</v>
      </c>
      <c r="B25" s="210"/>
      <c r="C25" s="209">
        <f>C15+C16+C17+C18+C19+C21+C22</f>
        <v>214.32</v>
      </c>
      <c r="D25" s="209">
        <f t="shared" ref="D25:T25" si="5">D15+D16+D17+D18+D19+D21+D22</f>
        <v>15.509999999999998</v>
      </c>
      <c r="E25" s="209">
        <f t="shared" si="5"/>
        <v>752.05</v>
      </c>
      <c r="F25" s="209">
        <f t="shared" si="5"/>
        <v>152.57</v>
      </c>
      <c r="G25" s="209">
        <f t="shared" si="5"/>
        <v>9.370000000000001</v>
      </c>
      <c r="H25" s="209">
        <f t="shared" si="5"/>
        <v>415.42999999999995</v>
      </c>
      <c r="I25" s="209">
        <f t="shared" si="5"/>
        <v>366.89</v>
      </c>
      <c r="J25" s="209">
        <f t="shared" si="5"/>
        <v>24.880000000000003</v>
      </c>
      <c r="K25" s="209">
        <f t="shared" si="5"/>
        <v>1167.48</v>
      </c>
      <c r="L25" s="209">
        <f t="shared" si="5"/>
        <v>46.81</v>
      </c>
      <c r="M25" s="209">
        <f t="shared" si="5"/>
        <v>5.9</v>
      </c>
      <c r="N25" s="209">
        <f t="shared" si="5"/>
        <v>201.56000000000003</v>
      </c>
      <c r="O25" s="209">
        <f t="shared" si="5"/>
        <v>75.460000000000008</v>
      </c>
      <c r="P25" s="209">
        <f t="shared" si="5"/>
        <v>9.5500000000000007</v>
      </c>
      <c r="Q25" s="209">
        <f t="shared" si="5"/>
        <v>324.95</v>
      </c>
      <c r="R25" s="209">
        <f t="shared" si="5"/>
        <v>122.27</v>
      </c>
      <c r="S25" s="209">
        <f t="shared" si="5"/>
        <v>15.450000000000001</v>
      </c>
      <c r="T25" s="209">
        <f t="shared" si="5"/>
        <v>526.51</v>
      </c>
      <c r="U25" s="209">
        <f>SUM(U15:U24)</f>
        <v>489.16</v>
      </c>
      <c r="V25" s="209">
        <f>V15+V16+V17+V18+V19+V21+V22</f>
        <v>40.33</v>
      </c>
      <c r="W25" s="209">
        <f>W15+W16+W17+W18+W19+W21+W22</f>
        <v>1693.99</v>
      </c>
    </row>
    <row r="26" spans="1:23" x14ac:dyDescent="0.2">
      <c r="A26" s="214"/>
      <c r="B26" s="214"/>
    </row>
    <row r="30" spans="1:23" x14ac:dyDescent="0.2">
      <c r="A30" s="946"/>
      <c r="B30" s="946"/>
      <c r="C30" s="946"/>
      <c r="D30" s="946"/>
      <c r="E30" s="946"/>
      <c r="F30" s="946"/>
      <c r="G30" s="946"/>
      <c r="H30" s="946"/>
      <c r="I30" s="946"/>
      <c r="J30" s="215"/>
      <c r="K30" s="215"/>
      <c r="L30" s="215"/>
      <c r="M30" s="215"/>
      <c r="N30" s="215"/>
      <c r="O30" s="946"/>
      <c r="P30" s="946"/>
      <c r="Q30" s="946"/>
      <c r="R30" s="946"/>
      <c r="S30" s="946"/>
      <c r="T30" s="946"/>
      <c r="U30" s="946"/>
    </row>
    <row r="32" spans="1:23" ht="15.75" x14ac:dyDescent="0.25">
      <c r="A32" s="216" t="s">
        <v>12</v>
      </c>
      <c r="B32" s="216"/>
      <c r="C32" s="216"/>
      <c r="D32" s="216"/>
      <c r="E32" s="216"/>
      <c r="F32" s="216"/>
      <c r="G32" s="216"/>
      <c r="H32" s="216"/>
      <c r="I32" s="216"/>
      <c r="J32" s="216"/>
      <c r="K32" s="216"/>
      <c r="L32" s="216"/>
      <c r="M32" s="216"/>
      <c r="N32" s="216"/>
      <c r="R32" s="948" t="s">
        <v>13</v>
      </c>
      <c r="S32" s="948"/>
      <c r="T32" s="948"/>
      <c r="U32" s="948"/>
    </row>
    <row r="33" spans="1:23" ht="15.75" x14ac:dyDescent="0.2">
      <c r="A33" s="947" t="s">
        <v>14</v>
      </c>
      <c r="B33" s="947"/>
      <c r="C33" s="947"/>
      <c r="D33" s="947"/>
      <c r="E33" s="947"/>
      <c r="F33" s="947"/>
      <c r="G33" s="947"/>
      <c r="H33" s="947"/>
      <c r="I33" s="947"/>
      <c r="J33" s="947"/>
      <c r="K33" s="947"/>
      <c r="L33" s="947"/>
      <c r="M33" s="947"/>
      <c r="N33" s="947"/>
      <c r="O33" s="947"/>
      <c r="P33" s="947"/>
      <c r="Q33" s="947"/>
      <c r="R33" s="947"/>
      <c r="S33" s="947"/>
      <c r="T33" s="947"/>
      <c r="U33" s="947"/>
    </row>
    <row r="34" spans="1:23" ht="15.75" x14ac:dyDescent="0.2">
      <c r="A34" s="947" t="s">
        <v>15</v>
      </c>
      <c r="B34" s="947"/>
      <c r="C34" s="947"/>
      <c r="D34" s="947"/>
      <c r="E34" s="947"/>
      <c r="F34" s="947"/>
      <c r="G34" s="947"/>
      <c r="H34" s="947"/>
      <c r="I34" s="947"/>
      <c r="J34" s="947"/>
      <c r="K34" s="947"/>
      <c r="L34" s="947"/>
      <c r="M34" s="947"/>
      <c r="N34" s="947"/>
      <c r="O34" s="947"/>
      <c r="P34" s="947"/>
      <c r="Q34" s="947"/>
      <c r="R34" s="947"/>
      <c r="S34" s="947"/>
      <c r="T34" s="947"/>
      <c r="U34" s="947"/>
    </row>
    <row r="35" spans="1:23" x14ac:dyDescent="0.2">
      <c r="R35" s="945" t="s">
        <v>88</v>
      </c>
      <c r="S35" s="945"/>
      <c r="T35" s="945"/>
      <c r="U35" s="945"/>
      <c r="V35" s="945"/>
      <c r="W35" s="945"/>
    </row>
  </sheetData>
  <mergeCells count="24">
    <mergeCell ref="A20:B20"/>
    <mergeCell ref="A14:B14"/>
    <mergeCell ref="O11:Q11"/>
    <mergeCell ref="V9:W9"/>
    <mergeCell ref="A10:A11"/>
    <mergeCell ref="B10:B11"/>
    <mergeCell ref="C10:K10"/>
    <mergeCell ref="L10:T10"/>
    <mergeCell ref="U10:W11"/>
    <mergeCell ref="R11:T11"/>
    <mergeCell ref="G1:M1"/>
    <mergeCell ref="B4:U4"/>
    <mergeCell ref="B6:U6"/>
    <mergeCell ref="A8:B8"/>
    <mergeCell ref="C11:E11"/>
    <mergeCell ref="F11:H11"/>
    <mergeCell ref="I11:K11"/>
    <mergeCell ref="L11:N11"/>
    <mergeCell ref="R35:W35"/>
    <mergeCell ref="A30:I30"/>
    <mergeCell ref="O30:U30"/>
    <mergeCell ref="A33:U33"/>
    <mergeCell ref="R32:U32"/>
    <mergeCell ref="A34:U34"/>
  </mergeCells>
  <printOptions horizontalCentered="1"/>
  <pageMargins left="0.70866141732283472" right="0.70866141732283472" top="0.23622047244094491" bottom="0" header="0.31496062992125984" footer="0.31496062992125984"/>
  <pageSetup paperSize="9" scale="65" orientation="landscape" r:id="rId1"/>
  <colBreaks count="1" manualBreakCount="1">
    <brk id="23"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topLeftCell="A2" workbookViewId="0">
      <selection activeCell="F29" sqref="F29"/>
    </sheetView>
  </sheetViews>
  <sheetFormatPr defaultRowHeight="12.75" x14ac:dyDescent="0.2"/>
  <cols>
    <col min="2" max="2" width="6.42578125" customWidth="1"/>
    <col min="3" max="3" width="13.42578125" customWidth="1"/>
    <col min="4" max="4" width="14.85546875" customWidth="1"/>
    <col min="5" max="5" width="15.28515625" customWidth="1"/>
    <col min="6" max="6" width="16" customWidth="1"/>
    <col min="7" max="7" width="14.85546875" customWidth="1"/>
    <col min="8" max="8" width="10.7109375" customWidth="1"/>
    <col min="9" max="9" width="14.42578125" customWidth="1"/>
    <col min="11" max="17" width="0" hidden="1" customWidth="1"/>
  </cols>
  <sheetData>
    <row r="1" spans="2:20" ht="16.5" x14ac:dyDescent="0.3">
      <c r="B1" s="983" t="s">
        <v>927</v>
      </c>
      <c r="C1" s="984"/>
      <c r="D1" s="984"/>
      <c r="E1" s="984"/>
      <c r="F1" s="984"/>
      <c r="G1" s="985"/>
      <c r="H1" s="479"/>
      <c r="I1" s="13"/>
      <c r="J1" s="13"/>
    </row>
    <row r="2" spans="2:20" ht="15" x14ac:dyDescent="0.25">
      <c r="B2" s="986" t="s">
        <v>907</v>
      </c>
      <c r="C2" s="987"/>
      <c r="D2" s="987"/>
      <c r="E2" s="987"/>
      <c r="F2" s="987"/>
      <c r="G2" s="988"/>
      <c r="H2" s="480"/>
      <c r="I2" s="480"/>
      <c r="J2" s="13"/>
    </row>
    <row r="3" spans="2:20" ht="15" x14ac:dyDescent="0.25">
      <c r="B3" s="986" t="s">
        <v>928</v>
      </c>
      <c r="C3" s="987"/>
      <c r="D3" s="987"/>
      <c r="E3" s="987"/>
      <c r="F3" s="987"/>
      <c r="G3" s="988"/>
      <c r="H3" s="480"/>
      <c r="I3" s="480"/>
      <c r="J3" s="13"/>
    </row>
    <row r="4" spans="2:20" ht="15.75" thickBot="1" x14ac:dyDescent="0.3">
      <c r="B4" s="989" t="s">
        <v>908</v>
      </c>
      <c r="C4" s="990"/>
      <c r="D4" s="990"/>
      <c r="E4" s="990"/>
      <c r="F4" s="990"/>
      <c r="G4" s="991"/>
      <c r="H4" s="480"/>
      <c r="I4" s="480"/>
      <c r="J4" s="13"/>
    </row>
    <row r="5" spans="2:20" ht="75" x14ac:dyDescent="0.2">
      <c r="B5" s="501" t="s">
        <v>909</v>
      </c>
      <c r="C5" s="502" t="s">
        <v>910</v>
      </c>
      <c r="D5" s="503" t="s">
        <v>911</v>
      </c>
      <c r="E5" s="504" t="s">
        <v>912</v>
      </c>
      <c r="F5" s="504" t="s">
        <v>932</v>
      </c>
      <c r="G5" s="512" t="s">
        <v>937</v>
      </c>
      <c r="H5" s="13"/>
      <c r="I5" s="13"/>
      <c r="J5" s="13"/>
      <c r="K5" s="13" t="e">
        <f>J5+D6</f>
        <v>#VALUE!</v>
      </c>
      <c r="L5" s="13"/>
    </row>
    <row r="6" spans="2:20" ht="31.5" x14ac:dyDescent="0.25">
      <c r="B6" s="495">
        <v>1</v>
      </c>
      <c r="C6" s="507" t="s">
        <v>935</v>
      </c>
      <c r="D6" s="506" t="s">
        <v>913</v>
      </c>
      <c r="E6" s="508" t="s">
        <v>930</v>
      </c>
      <c r="F6" s="509" t="s">
        <v>933</v>
      </c>
      <c r="G6" s="505">
        <v>5.88</v>
      </c>
      <c r="H6" s="13"/>
      <c r="I6" s="499"/>
      <c r="J6" s="13"/>
      <c r="K6" s="481" t="e">
        <f>D7+J6</f>
        <v>#VALUE!</v>
      </c>
      <c r="L6" s="13" t="e">
        <f>K6*2</f>
        <v>#VALUE!</v>
      </c>
      <c r="M6" t="e">
        <f>#REF!*15/100+#REF!</f>
        <v>#REF!</v>
      </c>
      <c r="N6" s="13" t="e">
        <f>M6*12</f>
        <v>#REF!</v>
      </c>
      <c r="O6" s="13">
        <v>576372</v>
      </c>
    </row>
    <row r="7" spans="2:20" ht="33.75" customHeight="1" x14ac:dyDescent="0.25">
      <c r="B7" s="493">
        <v>2</v>
      </c>
      <c r="C7" s="510" t="s">
        <v>936</v>
      </c>
      <c r="D7" s="511" t="s">
        <v>929</v>
      </c>
      <c r="E7" s="511" t="s">
        <v>931</v>
      </c>
      <c r="F7" s="509" t="s">
        <v>934</v>
      </c>
      <c r="G7" s="505">
        <v>5.74</v>
      </c>
      <c r="H7" s="13"/>
      <c r="I7" s="13"/>
      <c r="J7" s="13"/>
      <c r="K7" s="13"/>
      <c r="L7" s="13" t="s">
        <v>914</v>
      </c>
      <c r="M7" s="13" t="e">
        <f>#REF!*15/100+#REF!</f>
        <v>#REF!</v>
      </c>
      <c r="N7" s="13" t="e">
        <f>M7*12</f>
        <v>#REF!</v>
      </c>
      <c r="O7" s="13">
        <v>523969</v>
      </c>
      <c r="P7" s="13"/>
      <c r="Q7" s="13"/>
      <c r="R7" s="13"/>
      <c r="S7" s="13"/>
      <c r="T7" s="13"/>
    </row>
    <row r="8" spans="2:20" ht="24" customHeight="1" thickBot="1" x14ac:dyDescent="0.35">
      <c r="B8" s="992" t="s">
        <v>915</v>
      </c>
      <c r="C8" s="993"/>
      <c r="D8" s="993"/>
      <c r="E8" s="993"/>
      <c r="F8" s="993"/>
      <c r="G8" s="500">
        <f>SUM(G6:G7)</f>
        <v>11.620000000000001</v>
      </c>
      <c r="H8" s="13"/>
      <c r="I8" s="13"/>
      <c r="J8" s="13"/>
      <c r="K8" s="13"/>
      <c r="L8" s="13"/>
      <c r="M8" s="13"/>
      <c r="N8" s="13"/>
      <c r="O8" s="13">
        <f>SUM(O6:O7)</f>
        <v>1100341</v>
      </c>
      <c r="P8" s="13"/>
      <c r="Q8" s="13"/>
      <c r="R8" s="13"/>
      <c r="S8" s="13"/>
      <c r="T8" s="13"/>
    </row>
    <row r="9" spans="2:20" ht="17.25" thickBot="1" x14ac:dyDescent="0.35">
      <c r="B9" s="485" t="s">
        <v>938</v>
      </c>
      <c r="C9" s="977" t="s">
        <v>918</v>
      </c>
      <c r="D9" s="978"/>
      <c r="E9" s="979"/>
      <c r="F9" s="486"/>
      <c r="G9" s="487"/>
      <c r="H9" s="482"/>
      <c r="J9" s="13"/>
      <c r="K9" s="13"/>
      <c r="L9" s="13"/>
      <c r="M9" s="13"/>
      <c r="N9" s="13"/>
      <c r="O9" s="13"/>
      <c r="P9" s="13"/>
      <c r="Q9" s="13"/>
      <c r="R9" s="13"/>
      <c r="S9" s="13"/>
      <c r="T9" s="13"/>
    </row>
    <row r="10" spans="2:20" ht="33.75" thickBot="1" x14ac:dyDescent="0.35">
      <c r="B10" s="488" t="s">
        <v>909</v>
      </c>
      <c r="C10" s="980" t="s">
        <v>710</v>
      </c>
      <c r="D10" s="980"/>
      <c r="E10" s="489" t="s">
        <v>919</v>
      </c>
      <c r="F10" s="479"/>
      <c r="G10" s="13"/>
      <c r="H10" s="483"/>
      <c r="O10" s="13"/>
      <c r="P10" s="13"/>
    </row>
    <row r="11" spans="2:20" ht="38.25" customHeight="1" x14ac:dyDescent="0.3">
      <c r="B11" s="490">
        <v>1</v>
      </c>
      <c r="C11" s="981" t="s">
        <v>920</v>
      </c>
      <c r="D11" s="981"/>
      <c r="E11" s="491">
        <v>3.5</v>
      </c>
      <c r="F11" s="492"/>
      <c r="G11" s="13"/>
      <c r="H11" s="484"/>
      <c r="K11" t="e">
        <f>#REF!*12</f>
        <v>#REF!</v>
      </c>
      <c r="M11" t="s">
        <v>916</v>
      </c>
      <c r="N11">
        <v>240000</v>
      </c>
    </row>
    <row r="12" spans="2:20" ht="54" customHeight="1" x14ac:dyDescent="0.3">
      <c r="B12" s="493">
        <v>2</v>
      </c>
      <c r="C12" s="982" t="s">
        <v>921</v>
      </c>
      <c r="D12" s="982"/>
      <c r="E12" s="494">
        <v>2</v>
      </c>
      <c r="F12" s="492"/>
      <c r="H12" s="484"/>
      <c r="M12" t="s">
        <v>917</v>
      </c>
      <c r="N12" t="e">
        <f>SUM(N7:N11)</f>
        <v>#REF!</v>
      </c>
    </row>
    <row r="13" spans="2:20" ht="16.5" x14ac:dyDescent="0.3">
      <c r="B13" s="495">
        <v>3</v>
      </c>
      <c r="C13" s="973" t="s">
        <v>922</v>
      </c>
      <c r="D13" s="973"/>
      <c r="E13" s="494">
        <v>0.48</v>
      </c>
      <c r="F13" s="492"/>
      <c r="H13" s="484"/>
    </row>
    <row r="14" spans="2:20" ht="16.5" x14ac:dyDescent="0.3">
      <c r="B14" s="495">
        <v>4</v>
      </c>
      <c r="C14" s="973" t="s">
        <v>923</v>
      </c>
      <c r="D14" s="973"/>
      <c r="E14" s="494">
        <v>0.4</v>
      </c>
      <c r="F14" s="492"/>
      <c r="H14" s="13"/>
    </row>
    <row r="15" spans="2:20" ht="16.5" x14ac:dyDescent="0.3">
      <c r="B15" s="495">
        <v>5</v>
      </c>
      <c r="C15" s="973" t="s">
        <v>924</v>
      </c>
      <c r="D15" s="973"/>
      <c r="E15" s="494">
        <v>0.5</v>
      </c>
      <c r="F15" s="492"/>
      <c r="H15" s="13"/>
    </row>
    <row r="16" spans="2:20" ht="43.5" customHeight="1" x14ac:dyDescent="0.3">
      <c r="B16" s="495">
        <v>6</v>
      </c>
      <c r="C16" s="973" t="s">
        <v>925</v>
      </c>
      <c r="D16" s="973"/>
      <c r="E16" s="494">
        <v>0.8</v>
      </c>
      <c r="F16" s="492"/>
      <c r="H16" s="13"/>
    </row>
    <row r="17" spans="2:12" ht="60.75" customHeight="1" x14ac:dyDescent="0.3">
      <c r="B17" s="495">
        <v>7</v>
      </c>
      <c r="C17" s="973" t="s">
        <v>877</v>
      </c>
      <c r="D17" s="973"/>
      <c r="E17" s="494">
        <v>6.6</v>
      </c>
      <c r="F17" s="496"/>
    </row>
    <row r="18" spans="2:12" ht="30.75" customHeight="1" x14ac:dyDescent="0.3">
      <c r="B18" s="513">
        <v>8</v>
      </c>
      <c r="C18" s="974" t="s">
        <v>926</v>
      </c>
      <c r="D18" s="974"/>
      <c r="E18" s="514">
        <v>2.0099999999999998</v>
      </c>
      <c r="F18" s="496"/>
    </row>
    <row r="19" spans="2:12" ht="48" customHeight="1" x14ac:dyDescent="0.3">
      <c r="B19" s="516">
        <v>9</v>
      </c>
      <c r="C19" s="971" t="s">
        <v>939</v>
      </c>
      <c r="D19" s="972"/>
      <c r="E19" s="517">
        <v>2.09</v>
      </c>
      <c r="F19" s="492"/>
    </row>
    <row r="20" spans="2:12" ht="16.5" x14ac:dyDescent="0.3">
      <c r="B20" s="975" t="s">
        <v>941</v>
      </c>
      <c r="C20" s="976"/>
      <c r="D20" s="976"/>
      <c r="E20" s="515">
        <f>SUM(E11:E19)</f>
        <v>18.38</v>
      </c>
      <c r="F20" s="497"/>
    </row>
    <row r="21" spans="2:12" ht="15.75" thickBot="1" x14ac:dyDescent="0.3">
      <c r="B21" s="969" t="s">
        <v>940</v>
      </c>
      <c r="C21" s="970"/>
      <c r="D21" s="970"/>
      <c r="E21" s="498">
        <f>E20+G8</f>
        <v>30</v>
      </c>
    </row>
    <row r="23" spans="2:12" x14ac:dyDescent="0.2">
      <c r="L23">
        <f>12.18+18.04</f>
        <v>30.22</v>
      </c>
    </row>
    <row r="24" spans="2:12" ht="33" customHeight="1" x14ac:dyDescent="0.2"/>
  </sheetData>
  <mergeCells count="18">
    <mergeCell ref="B1:G1"/>
    <mergeCell ref="B2:G2"/>
    <mergeCell ref="B3:G3"/>
    <mergeCell ref="B4:G4"/>
    <mergeCell ref="B8:F8"/>
    <mergeCell ref="C9:E9"/>
    <mergeCell ref="C10:D10"/>
    <mergeCell ref="C11:D11"/>
    <mergeCell ref="C12:D12"/>
    <mergeCell ref="C13:D13"/>
    <mergeCell ref="B21:D21"/>
    <mergeCell ref="C19:D19"/>
    <mergeCell ref="C14:D14"/>
    <mergeCell ref="C15:D15"/>
    <mergeCell ref="C16:D16"/>
    <mergeCell ref="C17:D17"/>
    <mergeCell ref="C18:D18"/>
    <mergeCell ref="B20:D20"/>
  </mergeCells>
  <pageMargins left="0.7" right="0.7" top="0.75" bottom="0.75" header="0.3" footer="0.3"/>
  <pageSetup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opLeftCell="A2" zoomScaleNormal="100" zoomScaleSheetLayoutView="100" workbookViewId="0">
      <selection activeCell="F29" sqref="F29"/>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 min="8" max="8" width="22.7109375" customWidth="1"/>
    <col min="9" max="9" width="9.85546875" customWidth="1"/>
  </cols>
  <sheetData>
    <row r="1" spans="1:9" ht="18" x14ac:dyDescent="0.35">
      <c r="A1" s="653" t="s">
        <v>0</v>
      </c>
      <c r="B1" s="653"/>
      <c r="C1" s="653"/>
      <c r="D1" s="653"/>
      <c r="E1" s="653"/>
      <c r="F1" s="653"/>
      <c r="G1" s="653"/>
      <c r="H1" s="225" t="s">
        <v>299</v>
      </c>
    </row>
    <row r="2" spans="1:9" ht="21" x14ac:dyDescent="0.35">
      <c r="A2" s="654" t="s">
        <v>574</v>
      </c>
      <c r="B2" s="654"/>
      <c r="C2" s="654"/>
      <c r="D2" s="654"/>
      <c r="E2" s="654"/>
      <c r="F2" s="654"/>
      <c r="G2" s="654"/>
      <c r="H2" s="654"/>
    </row>
    <row r="3" spans="1:9" ht="15" x14ac:dyDescent="0.3">
      <c r="A3" s="227"/>
      <c r="B3" s="227"/>
    </row>
    <row r="4" spans="1:9" ht="18" customHeight="1" x14ac:dyDescent="0.35">
      <c r="A4" s="655" t="s">
        <v>582</v>
      </c>
      <c r="B4" s="655"/>
      <c r="C4" s="655"/>
      <c r="D4" s="655"/>
      <c r="E4" s="655"/>
      <c r="F4" s="655"/>
      <c r="G4" s="655"/>
      <c r="H4" s="655"/>
    </row>
    <row r="5" spans="1:9" ht="15" x14ac:dyDescent="0.3">
      <c r="A5" s="228" t="s">
        <v>300</v>
      </c>
      <c r="B5" s="228"/>
    </row>
    <row r="6" spans="1:9" ht="15" x14ac:dyDescent="0.3">
      <c r="A6" s="228"/>
      <c r="B6" s="228"/>
      <c r="G6" s="656" t="s">
        <v>583</v>
      </c>
      <c r="H6" s="656"/>
      <c r="I6" s="124"/>
    </row>
    <row r="7" spans="1:9" ht="59.25" customHeight="1" x14ac:dyDescent="0.3">
      <c r="A7" s="229" t="s">
        <v>2</v>
      </c>
      <c r="B7" s="229" t="s">
        <v>3</v>
      </c>
      <c r="C7" s="230" t="s">
        <v>301</v>
      </c>
      <c r="D7" s="231" t="s">
        <v>302</v>
      </c>
      <c r="E7" s="231" t="s">
        <v>303</v>
      </c>
      <c r="F7" s="231" t="s">
        <v>304</v>
      </c>
      <c r="G7" s="231" t="s">
        <v>305</v>
      </c>
      <c r="H7" s="231" t="s">
        <v>306</v>
      </c>
    </row>
    <row r="8" spans="1:9" s="225" customFormat="1" ht="15" x14ac:dyDescent="0.25">
      <c r="A8" s="232" t="s">
        <v>307</v>
      </c>
      <c r="B8" s="232" t="s">
        <v>308</v>
      </c>
      <c r="C8" s="232" t="s">
        <v>309</v>
      </c>
      <c r="D8" s="232" t="s">
        <v>310</v>
      </c>
      <c r="E8" s="232" t="s">
        <v>311</v>
      </c>
      <c r="F8" s="232" t="s">
        <v>312</v>
      </c>
      <c r="G8" s="232" t="s">
        <v>313</v>
      </c>
      <c r="H8" s="232" t="s">
        <v>314</v>
      </c>
    </row>
    <row r="9" spans="1:9" x14ac:dyDescent="0.2">
      <c r="A9" s="9"/>
      <c r="B9" s="9"/>
      <c r="C9" s="233"/>
      <c r="D9" s="233"/>
      <c r="E9" s="233"/>
      <c r="F9" s="233"/>
      <c r="G9" s="233"/>
      <c r="H9" s="9"/>
    </row>
    <row r="10" spans="1:9" x14ac:dyDescent="0.2">
      <c r="A10" s="9">
        <v>1</v>
      </c>
      <c r="B10" s="423" t="s">
        <v>853</v>
      </c>
      <c r="C10" s="353">
        <v>162</v>
      </c>
      <c r="D10" s="353">
        <v>0</v>
      </c>
      <c r="E10" s="353">
        <v>119</v>
      </c>
      <c r="F10" s="353">
        <v>281</v>
      </c>
      <c r="G10" s="353">
        <v>281</v>
      </c>
      <c r="H10" s="427">
        <v>0</v>
      </c>
    </row>
    <row r="11" spans="1:9" x14ac:dyDescent="0.2">
      <c r="A11" s="9"/>
      <c r="B11" s="425"/>
      <c r="C11" s="447"/>
      <c r="D11" s="447"/>
      <c r="E11" s="447"/>
      <c r="F11" s="447"/>
      <c r="G11" s="447"/>
      <c r="H11" s="8"/>
    </row>
    <row r="12" spans="1:9" x14ac:dyDescent="0.2">
      <c r="A12" s="9"/>
      <c r="B12" s="425"/>
      <c r="C12" s="447"/>
      <c r="D12" s="447"/>
      <c r="E12" s="447"/>
      <c r="F12" s="447"/>
      <c r="G12" s="447"/>
      <c r="H12" s="8"/>
    </row>
    <row r="13" spans="1:9" x14ac:dyDescent="0.2">
      <c r="A13" s="9"/>
      <c r="B13" s="425"/>
      <c r="C13" s="447"/>
      <c r="D13" s="447"/>
      <c r="E13" s="447"/>
      <c r="F13" s="447"/>
      <c r="G13" s="447"/>
      <c r="H13" s="8"/>
    </row>
    <row r="14" spans="1:9" x14ac:dyDescent="0.2">
      <c r="A14" s="9"/>
      <c r="B14" s="425"/>
      <c r="C14" s="447"/>
      <c r="D14" s="447"/>
      <c r="E14" s="447"/>
      <c r="F14" s="447"/>
      <c r="G14" s="447"/>
      <c r="H14" s="8"/>
    </row>
    <row r="15" spans="1:9" x14ac:dyDescent="0.2">
      <c r="A15" s="9"/>
      <c r="B15" s="425"/>
      <c r="C15" s="447"/>
      <c r="D15" s="447"/>
      <c r="E15" s="447"/>
      <c r="F15" s="447"/>
      <c r="G15" s="447"/>
      <c r="H15" s="8"/>
    </row>
    <row r="16" spans="1:9" x14ac:dyDescent="0.2">
      <c r="A16" s="9"/>
      <c r="B16" s="423" t="s">
        <v>853</v>
      </c>
      <c r="C16" s="353">
        <v>162</v>
      </c>
      <c r="D16" s="353">
        <v>0</v>
      </c>
      <c r="E16" s="353">
        <v>119</v>
      </c>
      <c r="F16" s="353">
        <v>281</v>
      </c>
      <c r="G16" s="353">
        <v>281</v>
      </c>
      <c r="H16" s="427">
        <v>0</v>
      </c>
    </row>
    <row r="18" spans="1:15" x14ac:dyDescent="0.2">
      <c r="A18" s="234" t="s">
        <v>315</v>
      </c>
    </row>
    <row r="21" spans="1:15" ht="15" customHeight="1" x14ac:dyDescent="0.2">
      <c r="A21" s="235"/>
      <c r="B21" s="235"/>
      <c r="C21" s="235"/>
      <c r="D21" s="235"/>
      <c r="E21" s="235"/>
      <c r="F21" s="651" t="s">
        <v>13</v>
      </c>
      <c r="G21" s="651"/>
      <c r="H21" s="236"/>
      <c r="I21" s="236"/>
      <c r="J21" s="236"/>
      <c r="K21" s="236"/>
    </row>
    <row r="22" spans="1:15" ht="15" customHeight="1" x14ac:dyDescent="0.2">
      <c r="A22" s="235"/>
      <c r="B22" s="235"/>
      <c r="C22" s="235"/>
      <c r="D22" s="235"/>
      <c r="E22" s="235"/>
      <c r="F22" s="651" t="s">
        <v>14</v>
      </c>
      <c r="G22" s="651"/>
      <c r="H22" s="651"/>
      <c r="I22" s="236"/>
      <c r="J22" s="236"/>
      <c r="K22" s="236"/>
    </row>
    <row r="23" spans="1:15" ht="15" customHeight="1" x14ac:dyDescent="0.2">
      <c r="A23" s="235"/>
      <c r="B23" s="235"/>
      <c r="C23" s="235"/>
      <c r="D23" s="235"/>
      <c r="E23" s="235"/>
      <c r="F23" s="651" t="s">
        <v>91</v>
      </c>
      <c r="G23" s="651"/>
      <c r="H23" s="651"/>
      <c r="I23" s="236"/>
      <c r="J23" s="236"/>
      <c r="K23" s="236"/>
    </row>
    <row r="24" spans="1:15" x14ac:dyDescent="0.2">
      <c r="A24" s="235" t="s">
        <v>12</v>
      </c>
      <c r="C24" s="235"/>
      <c r="D24" s="235"/>
      <c r="E24" s="235"/>
      <c r="F24" s="652" t="s">
        <v>88</v>
      </c>
      <c r="G24" s="652"/>
      <c r="H24" s="237"/>
      <c r="I24" s="237"/>
      <c r="J24" s="235"/>
      <c r="K24" s="235"/>
    </row>
    <row r="25" spans="1:15" x14ac:dyDescent="0.2">
      <c r="A25" s="235"/>
      <c r="B25" s="235"/>
      <c r="C25" s="235"/>
      <c r="D25" s="235"/>
      <c r="E25" s="235"/>
      <c r="F25" s="235"/>
      <c r="G25" s="235"/>
      <c r="H25" s="235"/>
      <c r="I25" s="235"/>
      <c r="J25" s="235"/>
      <c r="K25" s="235"/>
      <c r="L25" s="235"/>
      <c r="M25" s="235"/>
      <c r="N25" s="235"/>
      <c r="O25" s="235"/>
    </row>
  </sheetData>
  <mergeCells count="8">
    <mergeCell ref="F23:H23"/>
    <mergeCell ref="F24:G24"/>
    <mergeCell ref="A1:G1"/>
    <mergeCell ref="A2:H2"/>
    <mergeCell ref="A4:H4"/>
    <mergeCell ref="G6:H6"/>
    <mergeCell ref="F21:G21"/>
    <mergeCell ref="F22:H22"/>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2" zoomScaleNormal="100" zoomScaleSheetLayoutView="85" workbookViewId="0">
      <selection activeCell="F29" sqref="F29"/>
    </sheetView>
  </sheetViews>
  <sheetFormatPr defaultRowHeight="12.75" x14ac:dyDescent="0.2"/>
  <cols>
    <col min="1" max="1" width="8" customWidth="1"/>
    <col min="2" max="2" width="11.7109375"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x14ac:dyDescent="0.2">
      <c r="D1" s="586"/>
      <c r="E1" s="586"/>
      <c r="F1" s="586"/>
      <c r="G1" s="586"/>
      <c r="H1" s="586"/>
      <c r="I1" s="586"/>
      <c r="L1" s="660" t="s">
        <v>93</v>
      </c>
      <c r="M1" s="660"/>
    </row>
    <row r="2" spans="1:19" ht="15.75" x14ac:dyDescent="0.25">
      <c r="A2" s="582" t="s">
        <v>0</v>
      </c>
      <c r="B2" s="582"/>
      <c r="C2" s="582"/>
      <c r="D2" s="582"/>
      <c r="E2" s="582"/>
      <c r="F2" s="582"/>
      <c r="G2" s="582"/>
      <c r="H2" s="582"/>
      <c r="I2" s="582"/>
      <c r="J2" s="582"/>
      <c r="K2" s="582"/>
      <c r="L2" s="582"/>
      <c r="M2" s="582"/>
    </row>
    <row r="3" spans="1:19" ht="20.25" x14ac:dyDescent="0.3">
      <c r="A3" s="583" t="s">
        <v>574</v>
      </c>
      <c r="B3" s="583"/>
      <c r="C3" s="583"/>
      <c r="D3" s="583"/>
      <c r="E3" s="583"/>
      <c r="F3" s="583"/>
      <c r="G3" s="583"/>
      <c r="H3" s="583"/>
      <c r="I3" s="583"/>
      <c r="J3" s="583"/>
      <c r="K3" s="583"/>
      <c r="L3" s="583"/>
      <c r="M3" s="583"/>
    </row>
    <row r="4" spans="1:19" ht="11.25" customHeight="1" x14ac:dyDescent="0.2"/>
    <row r="5" spans="1:19" ht="15.75" x14ac:dyDescent="0.25">
      <c r="A5" s="582" t="s">
        <v>584</v>
      </c>
      <c r="B5" s="582"/>
      <c r="C5" s="582"/>
      <c r="D5" s="582"/>
      <c r="E5" s="582"/>
      <c r="F5" s="582"/>
      <c r="G5" s="582"/>
      <c r="H5" s="582"/>
      <c r="I5" s="582"/>
      <c r="J5" s="582"/>
      <c r="K5" s="582"/>
      <c r="L5" s="582"/>
      <c r="M5" s="582"/>
    </row>
    <row r="7" spans="1:19" x14ac:dyDescent="0.2">
      <c r="A7" s="585" t="s">
        <v>186</v>
      </c>
      <c r="B7" s="585"/>
      <c r="K7" s="124"/>
      <c r="L7" s="657" t="s">
        <v>583</v>
      </c>
      <c r="M7" s="657"/>
      <c r="N7" s="657"/>
    </row>
    <row r="8" spans="1:19" x14ac:dyDescent="0.2">
      <c r="A8" s="32"/>
      <c r="B8" s="32"/>
      <c r="K8" s="111"/>
      <c r="L8" s="141"/>
      <c r="M8" s="148"/>
      <c r="N8" s="141"/>
    </row>
    <row r="9" spans="1:19" ht="15.75" customHeight="1" x14ac:dyDescent="0.2">
      <c r="A9" s="658" t="s">
        <v>2</v>
      </c>
      <c r="B9" s="658" t="s">
        <v>3</v>
      </c>
      <c r="C9" s="563" t="s">
        <v>4</v>
      </c>
      <c r="D9" s="563"/>
      <c r="E9" s="563"/>
      <c r="F9" s="556"/>
      <c r="G9" s="665"/>
      <c r="H9" s="557" t="s">
        <v>109</v>
      </c>
      <c r="I9" s="557"/>
      <c r="J9" s="557"/>
      <c r="K9" s="557"/>
      <c r="L9" s="557"/>
      <c r="M9" s="658" t="s">
        <v>148</v>
      </c>
      <c r="N9" s="579" t="s">
        <v>149</v>
      </c>
    </row>
    <row r="10" spans="1:19" ht="38.25" x14ac:dyDescent="0.2">
      <c r="A10" s="659"/>
      <c r="B10" s="659"/>
      <c r="C10" s="5" t="s">
        <v>5</v>
      </c>
      <c r="D10" s="5" t="s">
        <v>6</v>
      </c>
      <c r="E10" s="5" t="s">
        <v>401</v>
      </c>
      <c r="F10" s="7" t="s">
        <v>107</v>
      </c>
      <c r="G10" s="6" t="s">
        <v>402</v>
      </c>
      <c r="H10" s="5" t="s">
        <v>5</v>
      </c>
      <c r="I10" s="5" t="s">
        <v>6</v>
      </c>
      <c r="J10" s="5" t="s">
        <v>401</v>
      </c>
      <c r="K10" s="7" t="s">
        <v>107</v>
      </c>
      <c r="L10" s="7" t="s">
        <v>403</v>
      </c>
      <c r="M10" s="659"/>
      <c r="N10" s="579"/>
      <c r="R10" s="13"/>
      <c r="S10" s="13"/>
    </row>
    <row r="11" spans="1:19" s="15" customFormat="1" x14ac:dyDescent="0.2">
      <c r="A11" s="5">
        <v>1</v>
      </c>
      <c r="B11" s="5">
        <v>2</v>
      </c>
      <c r="C11" s="5">
        <v>3</v>
      </c>
      <c r="D11" s="5">
        <v>4</v>
      </c>
      <c r="E11" s="5">
        <v>5</v>
      </c>
      <c r="F11" s="5">
        <v>6</v>
      </c>
      <c r="G11" s="5">
        <v>7</v>
      </c>
      <c r="H11" s="5">
        <v>8</v>
      </c>
      <c r="I11" s="5">
        <v>9</v>
      </c>
      <c r="J11" s="5">
        <v>10</v>
      </c>
      <c r="K11" s="5">
        <v>11</v>
      </c>
      <c r="L11" s="5">
        <v>12</v>
      </c>
      <c r="M11" s="5">
        <v>13</v>
      </c>
      <c r="N11" s="5">
        <v>14</v>
      </c>
    </row>
    <row r="12" spans="1:19" x14ac:dyDescent="0.2">
      <c r="A12" s="8">
        <v>1</v>
      </c>
      <c r="B12" s="365" t="s">
        <v>854</v>
      </c>
      <c r="C12" s="438">
        <v>152</v>
      </c>
      <c r="D12" s="438">
        <v>10</v>
      </c>
      <c r="E12" s="438">
        <v>0</v>
      </c>
      <c r="F12" s="436">
        <v>0</v>
      </c>
      <c r="G12" s="445">
        <f>SUM(C12:F12)</f>
        <v>162</v>
      </c>
      <c r="H12" s="438">
        <v>152</v>
      </c>
      <c r="I12" s="438">
        <v>10</v>
      </c>
      <c r="J12" s="438">
        <v>0</v>
      </c>
      <c r="K12" s="436">
        <v>0</v>
      </c>
      <c r="L12" s="445">
        <f>SUM(H12:K12)</f>
        <v>162</v>
      </c>
      <c r="M12" s="438">
        <f>G12-L12</f>
        <v>0</v>
      </c>
      <c r="N12" s="438"/>
    </row>
    <row r="13" spans="1:19" x14ac:dyDescent="0.2">
      <c r="A13" s="8">
        <v>2</v>
      </c>
      <c r="B13" s="365"/>
      <c r="C13" s="438"/>
      <c r="D13" s="438"/>
      <c r="E13" s="438"/>
      <c r="F13" s="436"/>
      <c r="G13" s="445"/>
      <c r="H13" s="438"/>
      <c r="I13" s="438"/>
      <c r="J13" s="438"/>
      <c r="K13" s="438"/>
      <c r="L13" s="438"/>
      <c r="M13" s="438"/>
      <c r="N13" s="438"/>
    </row>
    <row r="14" spans="1:19" x14ac:dyDescent="0.2">
      <c r="A14" s="8">
        <v>3</v>
      </c>
      <c r="B14" s="365"/>
      <c r="C14" s="438"/>
      <c r="D14" s="438"/>
      <c r="E14" s="438"/>
      <c r="F14" s="436"/>
      <c r="G14" s="445"/>
      <c r="H14" s="438"/>
      <c r="I14" s="438"/>
      <c r="J14" s="438"/>
      <c r="K14" s="438"/>
      <c r="L14" s="438"/>
      <c r="M14" s="438"/>
      <c r="N14" s="438"/>
    </row>
    <row r="15" spans="1:19" x14ac:dyDescent="0.2">
      <c r="A15" s="8">
        <v>4</v>
      </c>
      <c r="B15" s="365"/>
      <c r="C15" s="438"/>
      <c r="D15" s="438"/>
      <c r="E15" s="438"/>
      <c r="F15" s="436"/>
      <c r="G15" s="445"/>
      <c r="H15" s="438"/>
      <c r="I15" s="438"/>
      <c r="J15" s="438"/>
      <c r="K15" s="438"/>
      <c r="L15" s="438"/>
      <c r="M15" s="438"/>
      <c r="N15" s="438"/>
    </row>
    <row r="16" spans="1:19" x14ac:dyDescent="0.2">
      <c r="A16" s="8">
        <v>5</v>
      </c>
      <c r="B16" s="365"/>
      <c r="C16" s="438"/>
      <c r="D16" s="438"/>
      <c r="E16" s="438"/>
      <c r="F16" s="436"/>
      <c r="G16" s="445"/>
      <c r="H16" s="438"/>
      <c r="I16" s="438"/>
      <c r="J16" s="438"/>
      <c r="K16" s="438"/>
      <c r="L16" s="438"/>
      <c r="M16" s="438"/>
      <c r="N16" s="438"/>
    </row>
    <row r="17" spans="1:14" x14ac:dyDescent="0.2">
      <c r="A17" s="8">
        <v>6</v>
      </c>
      <c r="B17" s="365"/>
      <c r="C17" s="438"/>
      <c r="D17" s="438"/>
      <c r="E17" s="438"/>
      <c r="F17" s="436"/>
      <c r="G17" s="445"/>
      <c r="H17" s="438"/>
      <c r="I17" s="438"/>
      <c r="J17" s="438"/>
      <c r="K17" s="438"/>
      <c r="L17" s="438"/>
      <c r="M17" s="438"/>
      <c r="N17" s="438"/>
    </row>
    <row r="18" spans="1:14" x14ac:dyDescent="0.2">
      <c r="A18" s="8">
        <v>7</v>
      </c>
      <c r="B18" s="365"/>
      <c r="C18" s="438"/>
      <c r="D18" s="438"/>
      <c r="E18" s="438"/>
      <c r="F18" s="436"/>
      <c r="G18" s="445"/>
      <c r="H18" s="438"/>
      <c r="I18" s="438"/>
      <c r="J18" s="438"/>
      <c r="K18" s="438"/>
      <c r="L18" s="438"/>
      <c r="M18" s="438"/>
      <c r="N18" s="438"/>
    </row>
    <row r="19" spans="1:14" x14ac:dyDescent="0.2">
      <c r="A19" s="8">
        <v>8</v>
      </c>
      <c r="B19" s="365"/>
      <c r="C19" s="438"/>
      <c r="D19" s="438"/>
      <c r="E19" s="438"/>
      <c r="F19" s="436"/>
      <c r="G19" s="445"/>
      <c r="H19" s="438"/>
      <c r="I19" s="438"/>
      <c r="J19" s="438"/>
      <c r="K19" s="438"/>
      <c r="L19" s="438"/>
      <c r="M19" s="438"/>
      <c r="N19" s="438"/>
    </row>
    <row r="20" spans="1:14" x14ac:dyDescent="0.2">
      <c r="A20" s="8">
        <v>9</v>
      </c>
      <c r="B20" s="365"/>
      <c r="C20" s="438"/>
      <c r="D20" s="438"/>
      <c r="E20" s="438"/>
      <c r="F20" s="436"/>
      <c r="G20" s="445"/>
      <c r="H20" s="438"/>
      <c r="I20" s="438"/>
      <c r="J20" s="438"/>
      <c r="K20" s="438"/>
      <c r="L20" s="438"/>
      <c r="M20" s="438"/>
      <c r="N20" s="438"/>
    </row>
    <row r="21" spans="1:14" x14ac:dyDescent="0.2">
      <c r="A21" s="8">
        <v>10</v>
      </c>
      <c r="B21" s="365"/>
      <c r="C21" s="438"/>
      <c r="D21" s="438"/>
      <c r="E21" s="438"/>
      <c r="F21" s="436"/>
      <c r="G21" s="445"/>
      <c r="H21" s="438"/>
      <c r="I21" s="438"/>
      <c r="J21" s="438"/>
      <c r="K21" s="438"/>
      <c r="L21" s="438"/>
      <c r="M21" s="438"/>
      <c r="N21" s="438"/>
    </row>
    <row r="22" spans="1:14" x14ac:dyDescent="0.2">
      <c r="A22" s="8">
        <v>11</v>
      </c>
      <c r="B22" s="365"/>
      <c r="C22" s="438"/>
      <c r="D22" s="438"/>
      <c r="E22" s="438"/>
      <c r="F22" s="436"/>
      <c r="G22" s="445"/>
      <c r="H22" s="438"/>
      <c r="I22" s="438"/>
      <c r="J22" s="438"/>
      <c r="K22" s="438"/>
      <c r="L22" s="438"/>
      <c r="M22" s="438"/>
      <c r="N22" s="438"/>
    </row>
    <row r="23" spans="1:14" x14ac:dyDescent="0.2">
      <c r="A23" s="8">
        <v>12</v>
      </c>
      <c r="B23" s="365"/>
      <c r="C23" s="438"/>
      <c r="D23" s="438"/>
      <c r="E23" s="438"/>
      <c r="F23" s="436"/>
      <c r="G23" s="445"/>
      <c r="H23" s="438"/>
      <c r="I23" s="438"/>
      <c r="J23" s="438"/>
      <c r="K23" s="438"/>
      <c r="L23" s="438"/>
      <c r="M23" s="438"/>
      <c r="N23" s="438"/>
    </row>
    <row r="24" spans="1:14" x14ac:dyDescent="0.2">
      <c r="A24" s="8">
        <v>13</v>
      </c>
      <c r="B24" s="365"/>
      <c r="C24" s="438"/>
      <c r="D24" s="438"/>
      <c r="E24" s="438"/>
      <c r="F24" s="436"/>
      <c r="G24" s="445"/>
      <c r="H24" s="438"/>
      <c r="I24" s="438"/>
      <c r="J24" s="438"/>
      <c r="K24" s="438"/>
      <c r="L24" s="438"/>
      <c r="M24" s="438"/>
      <c r="N24" s="438"/>
    </row>
    <row r="25" spans="1:14" x14ac:dyDescent="0.2">
      <c r="A25" s="8">
        <v>14</v>
      </c>
      <c r="B25" s="365"/>
      <c r="C25" s="438"/>
      <c r="D25" s="438"/>
      <c r="E25" s="438"/>
      <c r="F25" s="436"/>
      <c r="G25" s="445"/>
      <c r="H25" s="438"/>
      <c r="I25" s="438"/>
      <c r="J25" s="438"/>
      <c r="K25" s="438"/>
      <c r="L25" s="438"/>
      <c r="M25" s="438"/>
      <c r="N25" s="438"/>
    </row>
    <row r="26" spans="1:14" x14ac:dyDescent="0.2">
      <c r="A26" s="10" t="s">
        <v>7</v>
      </c>
      <c r="B26" s="365"/>
      <c r="C26" s="438"/>
      <c r="D26" s="438"/>
      <c r="E26" s="438"/>
      <c r="F26" s="436"/>
      <c r="G26" s="445"/>
      <c r="H26" s="438"/>
      <c r="I26" s="438"/>
      <c r="J26" s="438"/>
      <c r="K26" s="438"/>
      <c r="L26" s="438"/>
      <c r="M26" s="438"/>
      <c r="N26" s="438"/>
    </row>
    <row r="27" spans="1:14" x14ac:dyDescent="0.2">
      <c r="A27" s="10" t="s">
        <v>7</v>
      </c>
      <c r="B27" s="365"/>
      <c r="C27" s="438"/>
      <c r="D27" s="438"/>
      <c r="E27" s="438"/>
      <c r="F27" s="436"/>
      <c r="G27" s="445"/>
      <c r="H27" s="438"/>
      <c r="I27" s="438"/>
      <c r="J27" s="438"/>
      <c r="K27" s="438"/>
      <c r="L27" s="438"/>
      <c r="M27" s="438"/>
      <c r="N27" s="438"/>
    </row>
    <row r="28" spans="1:14" x14ac:dyDescent="0.2">
      <c r="A28" s="3" t="s">
        <v>19</v>
      </c>
      <c r="B28" s="365" t="s">
        <v>854</v>
      </c>
      <c r="C28" s="438">
        <v>152</v>
      </c>
      <c r="D28" s="438">
        <v>10</v>
      </c>
      <c r="E28" s="438"/>
      <c r="F28" s="436"/>
      <c r="G28" s="445">
        <f>SUM(C28:F28)</f>
        <v>162</v>
      </c>
      <c r="H28" s="438">
        <v>152</v>
      </c>
      <c r="I28" s="438">
        <v>10</v>
      </c>
      <c r="J28" s="438"/>
      <c r="K28" s="436"/>
      <c r="L28" s="445">
        <f>SUM(H28:K28)</f>
        <v>162</v>
      </c>
      <c r="M28" s="438">
        <f>G28-L28</f>
        <v>0</v>
      </c>
      <c r="N28" s="438"/>
    </row>
    <row r="29" spans="1:14" x14ac:dyDescent="0.2">
      <c r="A29" s="12"/>
      <c r="B29" s="13"/>
      <c r="C29" s="13"/>
      <c r="D29" s="13"/>
      <c r="E29" s="13"/>
      <c r="F29" s="13"/>
      <c r="G29" s="13"/>
      <c r="H29" s="13"/>
      <c r="I29" s="13"/>
      <c r="J29" s="13"/>
      <c r="K29" s="13"/>
      <c r="L29" s="13"/>
      <c r="M29" s="13"/>
    </row>
    <row r="30" spans="1:14" x14ac:dyDescent="0.2">
      <c r="A30" s="11" t="s">
        <v>8</v>
      </c>
    </row>
    <row r="31" spans="1:14" x14ac:dyDescent="0.2">
      <c r="A31" t="s">
        <v>9</v>
      </c>
    </row>
    <row r="32" spans="1:14" x14ac:dyDescent="0.2">
      <c r="A32" t="s">
        <v>10</v>
      </c>
      <c r="J32" s="12" t="s">
        <v>11</v>
      </c>
      <c r="K32" s="12"/>
      <c r="L32" s="12" t="s">
        <v>11</v>
      </c>
    </row>
    <row r="33" spans="1:15" x14ac:dyDescent="0.2">
      <c r="A33" s="16" t="s">
        <v>483</v>
      </c>
      <c r="J33" s="12"/>
      <c r="K33" s="12"/>
      <c r="L33" s="12"/>
    </row>
    <row r="34" spans="1:15" x14ac:dyDescent="0.2">
      <c r="C34" s="16" t="s">
        <v>484</v>
      </c>
      <c r="E34" s="13"/>
      <c r="F34" s="13"/>
      <c r="G34" s="13"/>
      <c r="H34" s="13"/>
      <c r="I34" s="13"/>
      <c r="J34" s="13"/>
      <c r="K34" s="13"/>
      <c r="L34" s="13"/>
      <c r="M34" s="13"/>
    </row>
    <row r="35" spans="1:15" x14ac:dyDescent="0.2">
      <c r="C35" s="16"/>
      <c r="E35" s="13"/>
      <c r="F35" s="13"/>
      <c r="G35" s="13"/>
      <c r="H35" s="13"/>
      <c r="I35" s="13"/>
      <c r="J35" s="13"/>
      <c r="K35" s="13"/>
      <c r="L35" s="13"/>
      <c r="M35" s="13"/>
    </row>
    <row r="36" spans="1:15" ht="15.6" customHeight="1" x14ac:dyDescent="0.25">
      <c r="A36" s="14" t="s">
        <v>12</v>
      </c>
      <c r="B36" s="14"/>
      <c r="C36" s="14"/>
      <c r="D36" s="14"/>
      <c r="E36" s="14"/>
      <c r="F36" s="14"/>
      <c r="G36" s="14"/>
      <c r="J36" s="15"/>
      <c r="K36" s="662"/>
      <c r="L36" s="663"/>
      <c r="M36" s="664" t="s">
        <v>13</v>
      </c>
      <c r="N36" s="664"/>
      <c r="O36" s="664"/>
    </row>
    <row r="37" spans="1:15" ht="15.6" customHeight="1" x14ac:dyDescent="0.2">
      <c r="A37" s="662" t="s">
        <v>14</v>
      </c>
      <c r="B37" s="662"/>
      <c r="C37" s="662"/>
      <c r="D37" s="662"/>
      <c r="E37" s="662"/>
      <c r="F37" s="662"/>
      <c r="G37" s="662"/>
      <c r="H37" s="662"/>
      <c r="I37" s="662"/>
      <c r="J37" s="662"/>
      <c r="K37" s="662"/>
      <c r="L37" s="662"/>
      <c r="M37" s="662"/>
      <c r="N37" s="662"/>
    </row>
    <row r="38" spans="1:15" ht="15.75" x14ac:dyDescent="0.2">
      <c r="A38" s="662" t="s">
        <v>15</v>
      </c>
      <c r="B38" s="662"/>
      <c r="C38" s="662"/>
      <c r="D38" s="662"/>
      <c r="E38" s="662"/>
      <c r="F38" s="662"/>
      <c r="G38" s="662"/>
      <c r="H38" s="662"/>
      <c r="I38" s="662"/>
      <c r="J38" s="662"/>
      <c r="K38" s="662"/>
      <c r="L38" s="662"/>
      <c r="M38" s="662"/>
      <c r="N38" s="662"/>
    </row>
    <row r="39" spans="1:15" x14ac:dyDescent="0.2">
      <c r="K39" s="585" t="s">
        <v>88</v>
      </c>
      <c r="L39" s="585"/>
      <c r="M39" s="585"/>
      <c r="N39" s="585"/>
    </row>
    <row r="40" spans="1:15" x14ac:dyDescent="0.2">
      <c r="A40" s="661"/>
      <c r="B40" s="661"/>
      <c r="C40" s="661"/>
      <c r="D40" s="661"/>
      <c r="E40" s="661"/>
      <c r="F40" s="661"/>
      <c r="G40" s="661"/>
      <c r="H40" s="661"/>
      <c r="I40" s="661"/>
      <c r="J40" s="661"/>
      <c r="K40" s="661"/>
      <c r="L40" s="661"/>
      <c r="M40" s="661"/>
    </row>
  </sheetData>
  <mergeCells count="19">
    <mergeCell ref="A40:M40"/>
    <mergeCell ref="K36:L36"/>
    <mergeCell ref="A38:N38"/>
    <mergeCell ref="A37:N37"/>
    <mergeCell ref="H9:L9"/>
    <mergeCell ref="M36:O36"/>
    <mergeCell ref="C9:G9"/>
    <mergeCell ref="K39:N39"/>
    <mergeCell ref="N9:N10"/>
    <mergeCell ref="L7:N7"/>
    <mergeCell ref="A7:B7"/>
    <mergeCell ref="M9:M10"/>
    <mergeCell ref="D1:I1"/>
    <mergeCell ref="A5:M5"/>
    <mergeCell ref="A3:M3"/>
    <mergeCell ref="A2:M2"/>
    <mergeCell ref="L1:M1"/>
    <mergeCell ref="B9:B10"/>
    <mergeCell ref="A9:A10"/>
  </mergeCells>
  <phoneticPr fontId="0" type="noConversion"/>
  <printOptions horizontalCentered="1"/>
  <pageMargins left="0.70866141732283472" right="0.70866141732283472" top="0.23622047244094491" bottom="0"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zoomScaleSheetLayoutView="90" workbookViewId="0">
      <selection activeCell="F29" sqref="F29"/>
    </sheetView>
  </sheetViews>
  <sheetFormatPr defaultRowHeight="12.75" x14ac:dyDescent="0.2"/>
  <cols>
    <col min="1" max="1" width="7.5703125" customWidth="1"/>
    <col min="2" max="2" width="10.710937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586"/>
      <c r="E1" s="586"/>
      <c r="F1" s="586"/>
      <c r="G1" s="586"/>
      <c r="H1" s="586"/>
      <c r="I1" s="586"/>
      <c r="J1" s="586"/>
      <c r="K1" s="1"/>
      <c r="M1" s="114" t="s">
        <v>94</v>
      </c>
    </row>
    <row r="2" spans="1:19" ht="15" x14ac:dyDescent="0.2">
      <c r="A2" s="666" t="s">
        <v>0</v>
      </c>
      <c r="B2" s="666"/>
      <c r="C2" s="666"/>
      <c r="D2" s="666"/>
      <c r="E2" s="666"/>
      <c r="F2" s="666"/>
      <c r="G2" s="666"/>
      <c r="H2" s="666"/>
      <c r="I2" s="666"/>
      <c r="J2" s="666"/>
      <c r="K2" s="666"/>
      <c r="L2" s="666"/>
      <c r="M2" s="666"/>
      <c r="N2" s="666"/>
    </row>
    <row r="3" spans="1:19" ht="20.25" x14ac:dyDescent="0.3">
      <c r="A3" s="583" t="s">
        <v>574</v>
      </c>
      <c r="B3" s="583"/>
      <c r="C3" s="583"/>
      <c r="D3" s="583"/>
      <c r="E3" s="583"/>
      <c r="F3" s="583"/>
      <c r="G3" s="583"/>
      <c r="H3" s="583"/>
      <c r="I3" s="583"/>
      <c r="J3" s="583"/>
      <c r="K3" s="583"/>
      <c r="L3" s="583"/>
      <c r="M3" s="583"/>
      <c r="N3" s="583"/>
    </row>
    <row r="4" spans="1:19" ht="11.25" customHeight="1" x14ac:dyDescent="0.2"/>
    <row r="5" spans="1:19" ht="15.75" x14ac:dyDescent="0.25">
      <c r="A5" s="584" t="s">
        <v>585</v>
      </c>
      <c r="B5" s="584"/>
      <c r="C5" s="584"/>
      <c r="D5" s="584"/>
      <c r="E5" s="584"/>
      <c r="F5" s="584"/>
      <c r="G5" s="584"/>
      <c r="H5" s="584"/>
      <c r="I5" s="584"/>
      <c r="J5" s="584"/>
      <c r="K5" s="584"/>
      <c r="L5" s="584"/>
      <c r="M5" s="584"/>
      <c r="N5" s="584"/>
    </row>
    <row r="7" spans="1:19" x14ac:dyDescent="0.2">
      <c r="A7" s="585" t="s">
        <v>186</v>
      </c>
      <c r="B7" s="585"/>
      <c r="L7" s="657" t="s">
        <v>583</v>
      </c>
      <c r="M7" s="657"/>
      <c r="N7" s="657"/>
    </row>
    <row r="8" spans="1:19" ht="15.75" customHeight="1" x14ac:dyDescent="0.2">
      <c r="A8" s="658" t="s">
        <v>2</v>
      </c>
      <c r="B8" s="658" t="s">
        <v>3</v>
      </c>
      <c r="C8" s="563" t="s">
        <v>4</v>
      </c>
      <c r="D8" s="563"/>
      <c r="E8" s="563"/>
      <c r="F8" s="563"/>
      <c r="G8" s="563"/>
      <c r="H8" s="563" t="s">
        <v>109</v>
      </c>
      <c r="I8" s="563"/>
      <c r="J8" s="563"/>
      <c r="K8" s="563"/>
      <c r="L8" s="563"/>
      <c r="M8" s="658" t="s">
        <v>148</v>
      </c>
      <c r="N8" s="579" t="s">
        <v>149</v>
      </c>
    </row>
    <row r="9" spans="1:19" ht="51" x14ac:dyDescent="0.2">
      <c r="A9" s="659"/>
      <c r="B9" s="659"/>
      <c r="C9" s="5" t="s">
        <v>5</v>
      </c>
      <c r="D9" s="5" t="s">
        <v>6</v>
      </c>
      <c r="E9" s="5" t="s">
        <v>401</v>
      </c>
      <c r="F9" s="5" t="s">
        <v>107</v>
      </c>
      <c r="G9" s="5" t="s">
        <v>237</v>
      </c>
      <c r="H9" s="5" t="s">
        <v>5</v>
      </c>
      <c r="I9" s="5" t="s">
        <v>6</v>
      </c>
      <c r="J9" s="5" t="s">
        <v>401</v>
      </c>
      <c r="K9" s="5" t="s">
        <v>107</v>
      </c>
      <c r="L9" s="5" t="s">
        <v>236</v>
      </c>
      <c r="M9" s="659"/>
      <c r="N9" s="579"/>
      <c r="R9" s="9"/>
      <c r="S9" s="13"/>
    </row>
    <row r="10" spans="1:19" s="15"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x14ac:dyDescent="0.2">
      <c r="A11" s="8">
        <v>1</v>
      </c>
      <c r="B11" s="365" t="s">
        <v>854</v>
      </c>
      <c r="C11" s="438">
        <v>115</v>
      </c>
      <c r="D11" s="438">
        <v>4</v>
      </c>
      <c r="E11" s="438">
        <v>0</v>
      </c>
      <c r="F11" s="438">
        <v>0</v>
      </c>
      <c r="G11" s="438">
        <f>SUM(C11:F11)</f>
        <v>119</v>
      </c>
      <c r="H11" s="438">
        <v>115</v>
      </c>
      <c r="I11" s="438">
        <v>4</v>
      </c>
      <c r="J11" s="438">
        <v>0</v>
      </c>
      <c r="K11" s="438">
        <v>0</v>
      </c>
      <c r="L11" s="438">
        <f>SUM(H11:K11)</f>
        <v>119</v>
      </c>
      <c r="M11" s="438">
        <f>G11-L11</f>
        <v>0</v>
      </c>
      <c r="N11" s="425"/>
    </row>
    <row r="12" spans="1:19" x14ac:dyDescent="0.2">
      <c r="A12" s="8">
        <v>2</v>
      </c>
      <c r="B12" s="365"/>
      <c r="C12" s="438"/>
      <c r="D12" s="438"/>
      <c r="E12" s="438"/>
      <c r="F12" s="438"/>
      <c r="G12" s="438"/>
      <c r="H12" s="438"/>
      <c r="I12" s="438"/>
      <c r="J12" s="438"/>
      <c r="K12" s="438"/>
      <c r="L12" s="438"/>
      <c r="M12" s="438"/>
      <c r="N12" s="425"/>
    </row>
    <row r="13" spans="1:19" x14ac:dyDescent="0.2">
      <c r="A13" s="8">
        <v>3</v>
      </c>
      <c r="B13" s="365"/>
      <c r="C13" s="438"/>
      <c r="D13" s="438"/>
      <c r="E13" s="438"/>
      <c r="F13" s="438"/>
      <c r="G13" s="438"/>
      <c r="H13" s="438"/>
      <c r="I13" s="438"/>
      <c r="J13" s="438"/>
      <c r="K13" s="438"/>
      <c r="L13" s="438"/>
      <c r="M13" s="438"/>
      <c r="N13" s="425"/>
    </row>
    <row r="14" spans="1:19" x14ac:dyDescent="0.2">
      <c r="A14" s="8">
        <v>4</v>
      </c>
      <c r="B14" s="365"/>
      <c r="C14" s="438"/>
      <c r="D14" s="438"/>
      <c r="E14" s="438"/>
      <c r="F14" s="438"/>
      <c r="G14" s="438"/>
      <c r="H14" s="438"/>
      <c r="I14" s="438"/>
      <c r="J14" s="438"/>
      <c r="K14" s="438"/>
      <c r="L14" s="438"/>
      <c r="M14" s="438"/>
      <c r="N14" s="425"/>
    </row>
    <row r="15" spans="1:19" x14ac:dyDescent="0.2">
      <c r="A15" s="8">
        <v>5</v>
      </c>
      <c r="B15" s="365"/>
      <c r="C15" s="438"/>
      <c r="D15" s="438"/>
      <c r="E15" s="438"/>
      <c r="F15" s="438"/>
      <c r="G15" s="438"/>
      <c r="H15" s="438"/>
      <c r="I15" s="438"/>
      <c r="J15" s="438"/>
      <c r="K15" s="438"/>
      <c r="L15" s="438"/>
      <c r="M15" s="438"/>
      <c r="N15" s="425"/>
    </row>
    <row r="16" spans="1:19" x14ac:dyDescent="0.2">
      <c r="A16" s="8">
        <v>6</v>
      </c>
      <c r="B16" s="365"/>
      <c r="C16" s="438"/>
      <c r="D16" s="438"/>
      <c r="E16" s="438"/>
      <c r="F16" s="438"/>
      <c r="G16" s="438"/>
      <c r="H16" s="438"/>
      <c r="I16" s="438"/>
      <c r="J16" s="438"/>
      <c r="K16" s="438"/>
      <c r="L16" s="438"/>
      <c r="M16" s="438"/>
      <c r="N16" s="425"/>
    </row>
    <row r="17" spans="1:14" x14ac:dyDescent="0.2">
      <c r="A17" s="8">
        <v>7</v>
      </c>
      <c r="B17" s="365"/>
      <c r="C17" s="438"/>
      <c r="D17" s="438"/>
      <c r="E17" s="438"/>
      <c r="F17" s="438"/>
      <c r="G17" s="438"/>
      <c r="H17" s="438"/>
      <c r="I17" s="438"/>
      <c r="J17" s="438"/>
      <c r="K17" s="438"/>
      <c r="L17" s="438"/>
      <c r="M17" s="438"/>
      <c r="N17" s="425"/>
    </row>
    <row r="18" spans="1:14" x14ac:dyDescent="0.2">
      <c r="A18" s="8">
        <v>8</v>
      </c>
      <c r="B18" s="365"/>
      <c r="C18" s="438"/>
      <c r="D18" s="438"/>
      <c r="E18" s="438"/>
      <c r="F18" s="438"/>
      <c r="G18" s="438"/>
      <c r="H18" s="438"/>
      <c r="I18" s="438"/>
      <c r="J18" s="438"/>
      <c r="K18" s="438"/>
      <c r="L18" s="438"/>
      <c r="M18" s="438"/>
      <c r="N18" s="425"/>
    </row>
    <row r="19" spans="1:14" x14ac:dyDescent="0.2">
      <c r="A19" s="8">
        <v>9</v>
      </c>
      <c r="B19" s="365"/>
      <c r="C19" s="438"/>
      <c r="D19" s="438"/>
      <c r="E19" s="438"/>
      <c r="F19" s="438"/>
      <c r="G19" s="438"/>
      <c r="H19" s="438"/>
      <c r="I19" s="438"/>
      <c r="J19" s="438"/>
      <c r="K19" s="438"/>
      <c r="L19" s="438"/>
      <c r="M19" s="438"/>
      <c r="N19" s="425"/>
    </row>
    <row r="20" spans="1:14" x14ac:dyDescent="0.2">
      <c r="A20" s="8">
        <v>10</v>
      </c>
      <c r="B20" s="365"/>
      <c r="C20" s="438"/>
      <c r="D20" s="438"/>
      <c r="E20" s="438"/>
      <c r="F20" s="438"/>
      <c r="G20" s="438"/>
      <c r="H20" s="438"/>
      <c r="I20" s="438"/>
      <c r="J20" s="438"/>
      <c r="K20" s="438"/>
      <c r="L20" s="438"/>
      <c r="M20" s="438"/>
      <c r="N20" s="425"/>
    </row>
    <row r="21" spans="1:14" x14ac:dyDescent="0.2">
      <c r="A21" s="8">
        <v>11</v>
      </c>
      <c r="B21" s="365"/>
      <c r="C21" s="438"/>
      <c r="D21" s="438"/>
      <c r="E21" s="438"/>
      <c r="F21" s="438"/>
      <c r="G21" s="438"/>
      <c r="H21" s="438"/>
      <c r="I21" s="438"/>
      <c r="J21" s="438"/>
      <c r="K21" s="438"/>
      <c r="L21" s="438"/>
      <c r="M21" s="438"/>
      <c r="N21" s="425"/>
    </row>
    <row r="22" spans="1:14" x14ac:dyDescent="0.2">
      <c r="A22" s="8">
        <v>12</v>
      </c>
      <c r="B22" s="365"/>
      <c r="C22" s="438"/>
      <c r="D22" s="438"/>
      <c r="E22" s="438"/>
      <c r="F22" s="438"/>
      <c r="G22" s="438"/>
      <c r="H22" s="438"/>
      <c r="I22" s="438"/>
      <c r="J22" s="438"/>
      <c r="K22" s="438"/>
      <c r="L22" s="438"/>
      <c r="M22" s="438"/>
      <c r="N22" s="425"/>
    </row>
    <row r="23" spans="1:14" x14ac:dyDescent="0.2">
      <c r="A23" s="8">
        <v>13</v>
      </c>
      <c r="B23" s="365"/>
      <c r="C23" s="438"/>
      <c r="D23" s="438"/>
      <c r="E23" s="438"/>
      <c r="F23" s="438"/>
      <c r="G23" s="438"/>
      <c r="H23" s="438"/>
      <c r="I23" s="438"/>
      <c r="J23" s="438"/>
      <c r="K23" s="438"/>
      <c r="L23" s="438"/>
      <c r="M23" s="438"/>
      <c r="N23" s="425"/>
    </row>
    <row r="24" spans="1:14" x14ac:dyDescent="0.2">
      <c r="A24" s="8">
        <v>14</v>
      </c>
      <c r="B24" s="365"/>
      <c r="C24" s="438"/>
      <c r="D24" s="438"/>
      <c r="E24" s="438"/>
      <c r="F24" s="438"/>
      <c r="G24" s="438"/>
      <c r="H24" s="438"/>
      <c r="I24" s="438"/>
      <c r="J24" s="438"/>
      <c r="K24" s="438"/>
      <c r="L24" s="438"/>
      <c r="M24" s="438"/>
      <c r="N24" s="425"/>
    </row>
    <row r="25" spans="1:14" x14ac:dyDescent="0.2">
      <c r="A25" s="10" t="s">
        <v>7</v>
      </c>
      <c r="B25" s="365"/>
      <c r="C25" s="438"/>
      <c r="D25" s="438"/>
      <c r="E25" s="438"/>
      <c r="F25" s="438"/>
      <c r="G25" s="438"/>
      <c r="H25" s="438"/>
      <c r="I25" s="438"/>
      <c r="J25" s="438"/>
      <c r="K25" s="438"/>
      <c r="L25" s="438"/>
      <c r="M25" s="438"/>
      <c r="N25" s="425"/>
    </row>
    <row r="26" spans="1:14" x14ac:dyDescent="0.2">
      <c r="A26" s="10" t="s">
        <v>7</v>
      </c>
      <c r="B26" s="365"/>
      <c r="C26" s="438"/>
      <c r="D26" s="438"/>
      <c r="E26" s="438"/>
      <c r="F26" s="438"/>
      <c r="G26" s="438"/>
      <c r="H26" s="438"/>
      <c r="I26" s="438"/>
      <c r="J26" s="438"/>
      <c r="K26" s="438"/>
      <c r="L26" s="438"/>
      <c r="M26" s="438"/>
      <c r="N26" s="425"/>
    </row>
    <row r="27" spans="1:14" x14ac:dyDescent="0.2">
      <c r="A27" s="3" t="s">
        <v>19</v>
      </c>
      <c r="B27" s="365" t="s">
        <v>854</v>
      </c>
      <c r="C27" s="438">
        <v>115</v>
      </c>
      <c r="D27" s="438">
        <v>4</v>
      </c>
      <c r="E27" s="438">
        <v>0</v>
      </c>
      <c r="F27" s="438">
        <v>0</v>
      </c>
      <c r="G27" s="438">
        <f>SUM(C27:F27)</f>
        <v>119</v>
      </c>
      <c r="H27" s="438">
        <v>115</v>
      </c>
      <c r="I27" s="438">
        <v>4</v>
      </c>
      <c r="J27" s="438">
        <v>0</v>
      </c>
      <c r="K27" s="438">
        <v>0</v>
      </c>
      <c r="L27" s="438">
        <f>SUM(H27:K27)</f>
        <v>119</v>
      </c>
      <c r="M27" s="438">
        <v>0</v>
      </c>
      <c r="N27" s="425"/>
    </row>
    <row r="28" spans="1:14" x14ac:dyDescent="0.2">
      <c r="A28" s="12"/>
      <c r="B28" s="13"/>
      <c r="C28" s="13"/>
      <c r="D28" s="13"/>
      <c r="E28" s="13"/>
      <c r="F28" s="13"/>
      <c r="G28" s="13"/>
      <c r="H28" s="13"/>
      <c r="I28" s="13"/>
      <c r="J28" s="13"/>
      <c r="K28" s="13"/>
      <c r="L28" s="13"/>
      <c r="M28" s="13"/>
      <c r="N28" s="13"/>
    </row>
    <row r="29" spans="1:14" x14ac:dyDescent="0.2">
      <c r="A29" s="11" t="s">
        <v>8</v>
      </c>
    </row>
    <row r="30" spans="1:14" x14ac:dyDescent="0.2">
      <c r="A30" t="s">
        <v>9</v>
      </c>
    </row>
    <row r="31" spans="1:14" x14ac:dyDescent="0.2">
      <c r="A31" t="s">
        <v>10</v>
      </c>
      <c r="L31" s="12" t="s">
        <v>11</v>
      </c>
      <c r="M31" s="12"/>
      <c r="N31" s="12" t="s">
        <v>11</v>
      </c>
    </row>
    <row r="32" spans="1:14" x14ac:dyDescent="0.2">
      <c r="A32" s="16" t="s">
        <v>483</v>
      </c>
      <c r="J32" s="12"/>
      <c r="K32" s="12"/>
      <c r="L32" s="12"/>
    </row>
    <row r="33" spans="1:14" x14ac:dyDescent="0.2">
      <c r="C33" s="16" t="s">
        <v>484</v>
      </c>
      <c r="E33" s="13"/>
      <c r="F33" s="13"/>
      <c r="G33" s="13"/>
      <c r="H33" s="13"/>
      <c r="I33" s="13"/>
      <c r="J33" s="13"/>
      <c r="K33" s="13"/>
      <c r="L33" s="13"/>
      <c r="M33" s="13"/>
    </row>
    <row r="34" spans="1:14" x14ac:dyDescent="0.2">
      <c r="E34" s="13"/>
      <c r="F34" s="13"/>
      <c r="G34" s="13"/>
      <c r="H34" s="13"/>
      <c r="I34" s="13"/>
      <c r="J34" s="13"/>
      <c r="K34" s="13"/>
      <c r="L34" s="13"/>
      <c r="M34" s="13"/>
      <c r="N34" s="13"/>
    </row>
    <row r="35" spans="1:14" x14ac:dyDescent="0.2">
      <c r="E35" s="13"/>
      <c r="F35" s="13"/>
      <c r="G35" s="13"/>
      <c r="H35" s="13"/>
      <c r="I35" s="13"/>
      <c r="J35" s="13"/>
      <c r="K35" s="13"/>
      <c r="L35" s="13"/>
      <c r="M35" s="13"/>
      <c r="N35" s="13"/>
    </row>
    <row r="36" spans="1:14" ht="15.75" customHeight="1" x14ac:dyDescent="0.25">
      <c r="A36" s="14" t="s">
        <v>12</v>
      </c>
      <c r="B36" s="14"/>
      <c r="C36" s="14"/>
      <c r="D36" s="14"/>
      <c r="E36" s="14"/>
      <c r="F36" s="14"/>
      <c r="G36" s="14"/>
      <c r="H36" s="14"/>
      <c r="L36" s="662" t="s">
        <v>13</v>
      </c>
      <c r="M36" s="662"/>
      <c r="N36" s="662"/>
    </row>
    <row r="37" spans="1:14" ht="15.75" customHeight="1" x14ac:dyDescent="0.2">
      <c r="A37" s="662" t="s">
        <v>14</v>
      </c>
      <c r="B37" s="662"/>
      <c r="C37" s="662"/>
      <c r="D37" s="662"/>
      <c r="E37" s="662"/>
      <c r="F37" s="662"/>
      <c r="G37" s="662"/>
      <c r="H37" s="662"/>
      <c r="I37" s="662"/>
      <c r="J37" s="662"/>
      <c r="K37" s="662"/>
      <c r="L37" s="662"/>
      <c r="M37" s="662"/>
      <c r="N37" s="662"/>
    </row>
    <row r="38" spans="1:14" ht="15.75" x14ac:dyDescent="0.2">
      <c r="A38" s="662" t="s">
        <v>15</v>
      </c>
      <c r="B38" s="662"/>
      <c r="C38" s="662"/>
      <c r="D38" s="662"/>
      <c r="E38" s="662"/>
      <c r="F38" s="662"/>
      <c r="G38" s="662"/>
      <c r="H38" s="662"/>
      <c r="I38" s="662"/>
      <c r="J38" s="662"/>
      <c r="K38" s="662"/>
      <c r="L38" s="662"/>
      <c r="M38" s="662"/>
      <c r="N38" s="662"/>
    </row>
    <row r="39" spans="1:14" x14ac:dyDescent="0.2">
      <c r="L39" s="585"/>
      <c r="M39" s="585"/>
      <c r="N39" s="585"/>
    </row>
    <row r="40" spans="1:14" x14ac:dyDescent="0.2">
      <c r="A40" s="661"/>
      <c r="B40" s="661"/>
      <c r="C40" s="661"/>
      <c r="D40" s="661"/>
      <c r="E40" s="661"/>
      <c r="F40" s="661"/>
      <c r="G40" s="661"/>
      <c r="H40" s="661"/>
      <c r="I40" s="661"/>
      <c r="J40" s="661"/>
      <c r="K40" s="661"/>
      <c r="L40" s="661"/>
      <c r="M40" s="661"/>
      <c r="N40" s="661"/>
    </row>
  </sheetData>
  <mergeCells count="17">
    <mergeCell ref="A40:N40"/>
    <mergeCell ref="L36:N36"/>
    <mergeCell ref="A37:N37"/>
    <mergeCell ref="M8:M9"/>
    <mergeCell ref="N8:N9"/>
    <mergeCell ref="L39:N39"/>
    <mergeCell ref="A38:N38"/>
    <mergeCell ref="A8:A9"/>
    <mergeCell ref="B8:B9"/>
    <mergeCell ref="C8:G8"/>
    <mergeCell ref="H8:L8"/>
    <mergeCell ref="D1:J1"/>
    <mergeCell ref="A2:N2"/>
    <mergeCell ref="A3:N3"/>
    <mergeCell ref="A5:N5"/>
    <mergeCell ref="L7:N7"/>
    <mergeCell ref="A7:B7"/>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56</vt:i4>
      </vt:variant>
    </vt:vector>
  </HeadingPairs>
  <TitlesOfParts>
    <vt:vector size="122"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AT27A_Req_FG_CA_UPry </vt:lpstr>
      <vt:lpstr>AT27B_Req_FG_CA_NCLP</vt:lpstr>
      <vt:lpstr>AT27C_Req_FG_CA_Drought-Pry</vt:lpstr>
      <vt:lpstr>AT27D_Req_FG_CA_Drought-UPry</vt:lpstr>
      <vt:lpstr>AT_28_RqmtKitchen</vt:lpstr>
      <vt:lpstr>AT-28A_RqmtPlinthArea</vt:lpstr>
      <vt:lpstr>AT-28B PlinthArea</vt:lpstr>
      <vt:lpstr>AT-28C plinthArea</vt:lpstr>
      <vt:lpstr>AT29_K_D</vt:lpstr>
      <vt:lpstr>AT-30_Coook-cum-Helper</vt:lpstr>
      <vt:lpstr>AT_31_Budget_provision </vt:lpstr>
      <vt:lpstr>MME</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'AT-24'!Print_Area</vt:lpstr>
      <vt:lpstr>AT26_NoWD!Print_Area</vt:lpstr>
      <vt:lpstr>AT26A_NoWD!Print_Area</vt:lpstr>
      <vt:lpstr>AT27_Req_FG_CA_Pry!Print_Area</vt:lpstr>
      <vt:lpstr>'AT27A_Req_FG_CA_UPry '!Print_Area</vt:lpstr>
      <vt:lpstr>AT27B_Req_FG_CA_NCLP!Print_Area</vt:lpstr>
      <vt:lpstr>'AT27C_Req_FG_CA_Drought-Pry'!Print_Area</vt:lpstr>
      <vt:lpstr>'AT27D_Req_FG_CA_Drought-UPry'!Print_Area</vt:lpstr>
      <vt:lpstr>'AT-28A_RqmtPlinthArea'!Print_Area</vt:lpstr>
      <vt:lpstr>AT29_K_D!Print_Area</vt:lpstr>
      <vt:lpstr>'AT-2-S1 BUDGET'!Print_Area</vt:lpstr>
      <vt:lpstr>'AT-30_Coook-cum-Helper'!Print_Area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2017-01-25T10:41:06Z</cp:lastPrinted>
  <dcterms:created xsi:type="dcterms:W3CDTF">1996-10-14T23:33:28Z</dcterms:created>
  <dcterms:modified xsi:type="dcterms:W3CDTF">2017-02-08T04:07:32Z</dcterms:modified>
</cp:coreProperties>
</file>